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-90" windowWidth="15480" windowHeight="8190" tabRatio="860" activeTab="4"/>
  </bookViews>
  <sheets>
    <sheet name="Фундамент" sheetId="2" r:id="rId1"/>
    <sheet name="Стеновой комплект" sheetId="1" r:id="rId2"/>
    <sheet name="Кровля" sheetId="3" r:id="rId3"/>
    <sheet name="Окна, двери" sheetId="6" r:id="rId4"/>
    <sheet name="Дизайн проект" sheetId="10" r:id="rId5"/>
    <sheet name="Инженерия" sheetId="5" r:id="rId6"/>
    <sheet name="Электрика" sheetId="4" r:id="rId7"/>
    <sheet name="Окраска" sheetId="7" r:id="rId8"/>
    <sheet name="Отделка" sheetId="8" r:id="rId9"/>
    <sheet name="Техобслуживание" sheetId="9" r:id="rId10"/>
  </sheets>
  <calcPr calcId="145621" refMode="R1C1"/>
</workbook>
</file>

<file path=xl/calcChain.xml><?xml version="1.0" encoding="utf-8"?>
<calcChain xmlns="http://schemas.openxmlformats.org/spreadsheetml/2006/main">
  <c r="D1" i="1" l="1"/>
  <c r="D1" i="3" l="1"/>
  <c r="C1" i="8"/>
  <c r="B1" i="9"/>
  <c r="C1" i="7"/>
  <c r="D1" i="5"/>
  <c r="E1" i="4"/>
  <c r="B19" i="4"/>
  <c r="D19" i="4"/>
  <c r="B21" i="4"/>
  <c r="B25" i="4"/>
  <c r="D21" i="4"/>
  <c r="D25" i="4"/>
  <c r="C1" i="10"/>
  <c r="B1" i="6"/>
</calcChain>
</file>

<file path=xl/sharedStrings.xml><?xml version="1.0" encoding="utf-8"?>
<sst xmlns="http://schemas.openxmlformats.org/spreadsheetml/2006/main" count="506" uniqueCount="331">
  <si>
    <t>Стеновой комплект</t>
  </si>
  <si>
    <t>1. Стеновой комплект</t>
  </si>
  <si>
    <t>Ед. изм.</t>
  </si>
  <si>
    <t>Цена, руб</t>
  </si>
  <si>
    <t>куб.м</t>
  </si>
  <si>
    <t>м2</t>
  </si>
  <si>
    <t>2. Услуги по строительству</t>
  </si>
  <si>
    <t>2.1 Проектирование</t>
  </si>
  <si>
    <t>Цена 1</t>
  </si>
  <si>
    <t>кв.м. (2)</t>
  </si>
  <si>
    <t>%</t>
  </si>
  <si>
    <t>2.3 Монтаж длиномерных конструкционных балок</t>
  </si>
  <si>
    <t>2.4 Шеф-монтаж</t>
  </si>
  <si>
    <t>3. Доставка</t>
  </si>
  <si>
    <t>(1) Цена 2 действует при заказе строительства вместе с заказом Проекта</t>
  </si>
  <si>
    <t>(2) Расчетная площадь - площадь основания умноженная на количество уровней</t>
  </si>
  <si>
    <t>штабелирование на месте хранения,обеспечение питания рабочих, обеспечение условий хранения</t>
  </si>
  <si>
    <t>бруса, сборка стен, балок перекрытия.</t>
  </si>
  <si>
    <t>Прайс-лист (ИНДИВИДУАЛЬНЫЕ ДОМА)</t>
  </si>
  <si>
    <t>Фундамент</t>
  </si>
  <si>
    <t>Наименование</t>
  </si>
  <si>
    <t>Значение</t>
  </si>
  <si>
    <t>Eд. изм</t>
  </si>
  <si>
    <t>Ростверк свайно-ленточного фундамента (2)(3)(5)</t>
  </si>
  <si>
    <t>300 x 400(h)</t>
  </si>
  <si>
    <t>п.м.</t>
  </si>
  <si>
    <t>300 x 600(h)</t>
  </si>
  <si>
    <t>Ростверк свайно-ленточного фундамента, подвесного, по технологии TISE (2)(3)(5)</t>
  </si>
  <si>
    <t>300 x 450(h)</t>
  </si>
  <si>
    <t>Буронабивная свая (4)</t>
  </si>
  <si>
    <t>250 x 1800(h)</t>
  </si>
  <si>
    <t>шт</t>
  </si>
  <si>
    <t>Стальная балка (двутавр), монтаж, доставка</t>
  </si>
  <si>
    <t>Ж/б плита (1)</t>
  </si>
  <si>
    <t>h=150</t>
  </si>
  <si>
    <t>h=200</t>
  </si>
  <si>
    <t>Подготовительные работы по монтажу фундамента (6)</t>
  </si>
  <si>
    <t>компл.</t>
  </si>
  <si>
    <t>Перепад высоты на периметре</t>
  </si>
  <si>
    <t xml:space="preserve">    % увеличения стоимости</t>
  </si>
  <si>
    <t>Ленточный</t>
  </si>
  <si>
    <t>Сваи TISE</t>
  </si>
  <si>
    <t>(1) При расчете стоимости плитного фундамента, нужно складывать стоимость</t>
  </si>
  <si>
    <t>свай, ленты и плиты</t>
  </si>
  <si>
    <t>(2) Материалы: тросы, буры, геоткань, строительный песок, опалубка,</t>
  </si>
  <si>
    <t>гидростеклоизол, саморезы, стяжки, доски</t>
  </si>
  <si>
    <t>(3)  Работы:</t>
  </si>
  <si>
    <t>Устройство буронабивных свай диаметром 250 мм</t>
  </si>
  <si>
    <t>Рытье котлованов, траншей системы ленточного фундамента.</t>
  </si>
  <si>
    <t>Укладка геоткани</t>
  </si>
  <si>
    <t>Засыпка строительным песком с послойной утрамбовкой 200мм (нет в TISE)</t>
  </si>
  <si>
    <t>Изготовление и монтаж каркасов из арматуры диаметром 12мм</t>
  </si>
  <si>
    <t>Устройство системы опалубки для стен ленточного фундамента и технологических отверстий.</t>
  </si>
  <si>
    <t>Гидроизоляционные работы с использованием  гидростеклоизола, геоткани(пароизоляция).</t>
  </si>
  <si>
    <t>Заливка бетоном маркой не ниже Б22,5 (М300) с виброусадкой.</t>
  </si>
  <si>
    <t>(4) При работе с промерзшим грунтом стоимость свай увеличивается на 30%</t>
  </si>
  <si>
    <t>(5) Коэффициенты увеличения ленточной части фундаментов в зависимости от перепада высот</t>
  </si>
  <si>
    <t>Для ленточных и плитных фундаментов увеличивается стоимость ленточной части</t>
  </si>
  <si>
    <t>Для TISE увеличивается стоимость свайной части</t>
  </si>
  <si>
    <t>(6)  Работы:</t>
  </si>
  <si>
    <t>Определение возможностей: подключения электричества на участке, установки бытовки, подъездных путей,</t>
  </si>
  <si>
    <t>измерение перепада высот в пятне застройки, привязка точек застройки к границам участка,</t>
  </si>
  <si>
    <t>разметка и привязка осей, сбор сведений о подземных коммуникациях, о постройках под снос и деревьях,</t>
  </si>
  <si>
    <t>согласование места установки туалета, места складирования строительных материалов.</t>
  </si>
  <si>
    <t>По необходимости, услуги бетононасоса, в случае невозможности подъезда к месту застройки.</t>
  </si>
  <si>
    <t>Кровля</t>
  </si>
  <si>
    <t>1. Кровельный пирог</t>
  </si>
  <si>
    <t>материал, металлочерепица, пр-во Россия, покрытие полиэстер, 25мкм</t>
  </si>
  <si>
    <t>кв.м.</t>
  </si>
  <si>
    <t>материал, металлочерепица, пр-во Финляндия, покрытие пурал, 50мкм</t>
  </si>
  <si>
    <t xml:space="preserve">материал, мягкая черепица Тегола, Аляска, Альпин </t>
  </si>
  <si>
    <t>материал, цементно-песчаная черепица БРААС, Франкфуртская</t>
  </si>
  <si>
    <t>утепление, минеральная плита 200мм</t>
  </si>
  <si>
    <t>парогидроизоляция</t>
  </si>
  <si>
    <t>Количество</t>
  </si>
  <si>
    <t>монтаж, от стоимости кровельного пирога</t>
  </si>
  <si>
    <t>коэффициент за сложность (более 2-х коньков) кровли</t>
  </si>
  <si>
    <t>монтаж мягкой кровли зимой, с прерыванием процесса</t>
  </si>
  <si>
    <t>Электрика</t>
  </si>
  <si>
    <t>Ед.изм.</t>
  </si>
  <si>
    <t>Сумма, руб</t>
  </si>
  <si>
    <t>Проектирование электроснабжения       (1)</t>
  </si>
  <si>
    <t>Заземление "Ezetek" (гальваника)</t>
  </si>
  <si>
    <t>комплект</t>
  </si>
  <si>
    <t>Распределительный щит</t>
  </si>
  <si>
    <t>за точку</t>
  </si>
  <si>
    <t>Разводка электрики (2)</t>
  </si>
  <si>
    <t>Установка розеток, выключателей</t>
  </si>
  <si>
    <t>за шт</t>
  </si>
  <si>
    <t>Электрический теплый пол (3)</t>
  </si>
  <si>
    <t>Обогрев водостоков (4)</t>
  </si>
  <si>
    <t>пог.м.</t>
  </si>
  <si>
    <t>Ориентировочная стоимость работ по электрике (под ключ)</t>
  </si>
  <si>
    <t>Дом 150 кв.м (70 точек)</t>
  </si>
  <si>
    <t>Дом 300 кв.м. 200 точек</t>
  </si>
  <si>
    <t>Проект</t>
  </si>
  <si>
    <t>Щитовая</t>
  </si>
  <si>
    <t>Разводка электрики</t>
  </si>
  <si>
    <t>Выключатели, розетки</t>
  </si>
  <si>
    <t>Заземление</t>
  </si>
  <si>
    <t>Итого:</t>
  </si>
  <si>
    <t>(1) Выезд к заказчику для составления предварительного проекта</t>
  </si>
  <si>
    <t>Расчет мощности, проектирование щитовой</t>
  </si>
  <si>
    <t>Составление документации по электроснабжению:</t>
  </si>
  <si>
    <t>Пояснительная записка, Компоновка РМ, Ведомость СД, Однолинейная</t>
  </si>
  <si>
    <t>электросхема, условные обозначения, план расположения оборудования,</t>
  </si>
  <si>
    <t>кабельный журнал, спецификация оборудования и материалов</t>
  </si>
  <si>
    <t>При заказе монтажа возвращается 50% стоимости проекта</t>
  </si>
  <si>
    <t>(2) Кабель ВВГнг-LS сертифицированный, ПВХ гофра не поддерживающая горение, клипсы, подрозетники,</t>
  </si>
  <si>
    <t>коробки, WAGO, затяжка кабеля в гофру, сверление каналов для скрытой разводки, установка подрозетников.</t>
  </si>
  <si>
    <t>(3) при монтаже электрического теплого пола используется кабель резистивный нагревательный DTIР-18 двухжильный (DEVI Дания). В стоимость не включены термостат и работы по подготовки основания под теплый пол. Информацию по устройству и цене подготовки под ТП вы можете посмотреть во вкладке "Отделка".</t>
  </si>
  <si>
    <t xml:space="preserve">(4) При монтаже используется нагревательный кабель Devi iceguard-18 двухжильный (DEVI Дания). Данный кабель применяют для защиты крыш и водостоков от облединения и скапливания снежной массы. Обладает повышенной стойкостью к ультрафиолету и атмосферным осадкам. Прокладка осуществляется в 2 линии по всей длине водостока  и водосточным трубам, крепится кабель с помощью специальных зажимов Devigut через каждые 30 см. </t>
  </si>
  <si>
    <t>Инженерные системы</t>
  </si>
  <si>
    <t>Сумма одной точки</t>
  </si>
  <si>
    <t>Цена, руб (1)</t>
  </si>
  <si>
    <t>Проектирование системы отопления, водоснабжения, канализации, вентиляции(естественной)</t>
  </si>
  <si>
    <t>Проектирование системы отопления</t>
  </si>
  <si>
    <t>Проектирование системы водоснабжения, канализации, вентиляции(естественной)</t>
  </si>
  <si>
    <t>Перепроектирование котельной (площадь дома до 350 м2)</t>
  </si>
  <si>
    <t>Монтаж системы отопления(2)</t>
  </si>
  <si>
    <t>точка</t>
  </si>
  <si>
    <t>Радиаторы(3)</t>
  </si>
  <si>
    <t>Монтаж системы ХВС, ГВС(4)</t>
  </si>
  <si>
    <t>Монтаж канализации</t>
  </si>
  <si>
    <t>Монтаж канализации в монолитной плите</t>
  </si>
  <si>
    <t>Монтаж  канализации в монолитной плите(зимний период)</t>
  </si>
  <si>
    <t>Закладные под воду и электроснабжение в монолитной плите(зимний период)</t>
  </si>
  <si>
    <t>Закладные под воду и электроснабжение в монолитной плите</t>
  </si>
  <si>
    <t>Монтаж точки вентиляции(без вывода в кровлю)</t>
  </si>
  <si>
    <t>Монтаж проходного элемента на мягкую кровлю</t>
  </si>
  <si>
    <t>Монтаж проходного элемента на кровлю из металлочерепицы</t>
  </si>
  <si>
    <t>Теплый пол (5)</t>
  </si>
  <si>
    <t>(1) Цена действует при последующем монтаже систем ОВВК</t>
  </si>
  <si>
    <t>(2) Точка включает в себя подводку трасс отопления от котельной до радиатора.</t>
  </si>
  <si>
    <t>В стоимость точки включены: труба Uponor (сшитый полиэтилен) , утеплитель Энергофлекс,</t>
  </si>
  <si>
    <t>сверление каналов для скрытой разводки, монтажные работы. Тип системы:двухтрубная</t>
  </si>
  <si>
    <t>(3) Указана средняя стоимость за один панельный радиатор компании KERMI(Германия) с монтажом, термоголовкой</t>
  </si>
  <si>
    <t>и нижним подключением при толщине бруса 155мм.</t>
  </si>
  <si>
    <t>Подбор радиаторов осуществляется в соответствии с теплотехническим расчетом.</t>
  </si>
  <si>
    <t xml:space="preserve">(4) Точка включает в себя подводку трасс водоснабжения холодной или горячей воды от котельной до точки водоразбора. </t>
  </si>
  <si>
    <t>В стоимость работ включены:труба Uponor (сшитый полиэтилен), утеплитель Энергофлекс, водорозетки,</t>
  </si>
  <si>
    <t>(5) Квадратный метр теплого пола включает в себя утеплитель в основании, укладку трубы Uponor (сшитый полиэтилен).</t>
  </si>
  <si>
    <t>Стяжка не включена.</t>
  </si>
  <si>
    <t>Окна и Двери</t>
  </si>
  <si>
    <t>Стоимость</t>
  </si>
  <si>
    <t>Доставка</t>
  </si>
  <si>
    <t>входит в стоимость</t>
  </si>
  <si>
    <r>
      <t xml:space="preserve">Монтаж окна "Стандарт" </t>
    </r>
    <r>
      <rPr>
        <sz val="10"/>
        <rFont val="Arial Cyr"/>
        <family val="2"/>
        <charset val="204"/>
      </rPr>
      <t>(2)</t>
    </r>
  </si>
  <si>
    <t>3400р/м2 оконной конструкции *</t>
  </si>
  <si>
    <r>
      <t xml:space="preserve">Монтаж окна "Стандарт+" (ГОСТ Р 52749-2007) </t>
    </r>
    <r>
      <rPr>
        <sz val="10"/>
        <rFont val="Arial Cyr"/>
        <family val="2"/>
        <charset val="204"/>
      </rPr>
      <t>(3)</t>
    </r>
  </si>
  <si>
    <t>5000р/м2 оконной конструкции *</t>
  </si>
  <si>
    <t>Наличник внешний в финском стиле (18х140)</t>
  </si>
  <si>
    <t>250 р/мп</t>
  </si>
  <si>
    <t>Монтаж вх.мет. двери</t>
  </si>
  <si>
    <t>(2)В стоимость монтажа "Стандарт" входят обсадные конструкции прямоугольного профиля.</t>
  </si>
  <si>
    <t>Войлочная прокладка между обсадной доской и брусом.</t>
  </si>
  <si>
    <t xml:space="preserve">(3)В стоимость монтажа "Стандарт+" входят обсадные конструкции из Т-образного профиля, которые снабжены </t>
  </si>
  <si>
    <t>плавающими креплениями</t>
  </si>
  <si>
    <t>Материал обсадных конструкций антисептирован на заводе.</t>
  </si>
  <si>
    <t xml:space="preserve">Трехслойный монтажный шов: наружный слой - паропроницаемая лента для выведения влаги от утеплителя во </t>
  </si>
  <si>
    <t>внешнюю среду;</t>
  </si>
  <si>
    <t>средний слой - полиуретанновый пенный утеплитель;</t>
  </si>
  <si>
    <t>внутренний слой - пароизоляционная лента на основе алюминиевой армированной фольги</t>
  </si>
  <si>
    <t>Монтаж выполнен по ГОСТ Р 52749-2007</t>
  </si>
  <si>
    <t>Окраска</t>
  </si>
  <si>
    <t>Герметизация торцов(2)</t>
  </si>
  <si>
    <t>м.п.</t>
  </si>
  <si>
    <t>Отделка</t>
  </si>
  <si>
    <t>Техническое обслуживание</t>
  </si>
  <si>
    <t>Стоимость одного выезда, рублей</t>
  </si>
  <si>
    <t xml:space="preserve">Площадь дома от 350м2 </t>
  </si>
  <si>
    <t>9150р/шт.</t>
  </si>
  <si>
    <t>стропильная система, 190х40х6000, сосна, ель</t>
  </si>
  <si>
    <t>обрешетка, контробрешетка, сосна, ель</t>
  </si>
  <si>
    <t>плита OSB, подкладочный ковер, Тегола, Классик, Альпин, Антик, Аляска</t>
  </si>
  <si>
    <t>скользящий крепеж, уголки Simpson/Bilar, метизы, комплектующие</t>
  </si>
  <si>
    <t>подшивка свесов, сосна, ель</t>
  </si>
  <si>
    <t xml:space="preserve">проходные вентиляционные элементы (металлочерепица/мякая черепица) </t>
  </si>
  <si>
    <t>12500/10500</t>
  </si>
  <si>
    <t>антисептирование обрешетки</t>
  </si>
  <si>
    <t>мансардное окно</t>
  </si>
  <si>
    <t>300Х300х400(h)</t>
  </si>
  <si>
    <t>Столбы ж/б</t>
  </si>
  <si>
    <t>50000/70000</t>
  </si>
  <si>
    <t>водосточная система (площадь кровли: до 200м2/свыше 200м2)</t>
  </si>
  <si>
    <t>материал, мягкая черепица Тегола, Классик, Антик, Нордик</t>
  </si>
  <si>
    <t xml:space="preserve">Площадь 100..130м2 </t>
  </si>
  <si>
    <t>Площадь 130..157м2</t>
  </si>
  <si>
    <t>Площадь 157..200м2</t>
  </si>
  <si>
    <t>Площадь 200..250м2</t>
  </si>
  <si>
    <t xml:space="preserve">Площадь 250..300м2 </t>
  </si>
  <si>
    <t>Площадь 300..350м3</t>
  </si>
  <si>
    <t xml:space="preserve">                 87 руб/м2</t>
  </si>
  <si>
    <t>ПОЛЫ</t>
  </si>
  <si>
    <t>Устройство конструкции теплого пола/подготовка под плитку по балкам (утеплитель 100мм)</t>
  </si>
  <si>
    <t>Устройство конструкции теплого пола/подготовка под плитку по балкам (утеплитель 200мм)</t>
  </si>
  <si>
    <t>Устройство конструкции теплого пола по плите (утеплитель 200мм)</t>
  </si>
  <si>
    <t>Устройство террасной доски по балкам (хвоя)</t>
  </si>
  <si>
    <t>Устройство террасной доски по балкам (композитная доска)</t>
  </si>
  <si>
    <t>Устройство террасной доски по плите (хвоя)</t>
  </si>
  <si>
    <t>Устройство террасной доски по плите (композитная доска)</t>
  </si>
  <si>
    <t>Стены и перегородки</t>
  </si>
  <si>
    <t>Устройство каркаса перегородок без шумоизоляции и финишной облицовки для 125мм бруса</t>
  </si>
  <si>
    <t>Устройство каркаса перегородок без шумоизоляции и финишной облицовки для 155мм бруса</t>
  </si>
  <si>
    <t>Устройство каркаса перегородок без шумоизоляции и финишной облицовки для 170мм бруса</t>
  </si>
  <si>
    <t>Устройство каркаса перегородок без шумоизоляции и финишной облицовки для 205мм бруса</t>
  </si>
  <si>
    <t>Устройство каркаса перегородок без шумоизоляции и финишной облицовки для 215мм бруса</t>
  </si>
  <si>
    <t>Потолок</t>
  </si>
  <si>
    <t>Устройство потолка (евровагонка) с покраской ZOBEL</t>
  </si>
  <si>
    <t>Устройство потолка (имитация бруса h=140мм) с покраской ZOBEL</t>
  </si>
  <si>
    <t>Устройство потолка (имитация бруса h=188мм) с покраской ZOBEL</t>
  </si>
  <si>
    <t>Лестницы, ограждения</t>
  </si>
  <si>
    <t>Устройство чердачной лестницы "FACRO"</t>
  </si>
  <si>
    <t>Устройство межэтажной лестницы (сосна) стандарт без подступенков</t>
  </si>
  <si>
    <t>Устройство ограждений балконов и террас</t>
  </si>
  <si>
    <t>Наружние работы</t>
  </si>
  <si>
    <t>Устройство цокольной плитки "КАНЬОН"</t>
  </si>
  <si>
    <t>Устройство цокольного отлива цвет</t>
  </si>
  <si>
    <t>Проемы</t>
  </si>
  <si>
    <t>Устройство декоративных коробов 150х150 угловых</t>
  </si>
  <si>
    <t>Устройство откосов и наличников</t>
  </si>
  <si>
    <t>Устройство подоконной доски (лиственница)</t>
  </si>
  <si>
    <t>Устройство лючков подвальных 600х600мм</t>
  </si>
  <si>
    <t xml:space="preserve">Площадь дома до 100м2 </t>
  </si>
  <si>
    <t xml:space="preserve">(4) Дополнительно к (3): Пояснительная записка с гарантийной записью и ТЭП проекта, </t>
  </si>
  <si>
    <t xml:space="preserve">Планы перекрытий, стропильной системы, План кровли и водосточной сисемы, спецификация окон и дверей </t>
  </si>
  <si>
    <t>(6) Цены действительны для индивидуальных домов, для СП цены формируются по спецпрайсу.</t>
  </si>
  <si>
    <r>
      <t xml:space="preserve">Прайс-лист (ИНДИВИДУАЛЬНЫЕ ДОМА) </t>
    </r>
    <r>
      <rPr>
        <sz val="11"/>
        <rFont val="Arial Cyr"/>
        <family val="2"/>
        <charset val="204"/>
      </rPr>
      <t>(6)</t>
    </r>
  </si>
  <si>
    <t>(7) h=140/130мм для бруса толщиной 125мм</t>
  </si>
  <si>
    <t>400 x 400(h)</t>
  </si>
  <si>
    <t>400 x 600(h)</t>
  </si>
  <si>
    <t>250 x 2200(h)</t>
  </si>
  <si>
    <t>300 x 1800(h)</t>
  </si>
  <si>
    <t>300 x 2200(h)</t>
  </si>
  <si>
    <t>300Х300х620(h)</t>
  </si>
  <si>
    <t>400 x 450(h)</t>
  </si>
  <si>
    <t>Дизайн проект интерьеров</t>
  </si>
  <si>
    <t>(1) Планировочные решения: планы расстановки мебели, сантехники, розеток, светильников, пола, потолка, вентиляции и кондиционирования, отопления, теплого пола, отделки</t>
  </si>
  <si>
    <t>Авторский надзор</t>
  </si>
  <si>
    <t>Закупка материалов, мебели, света, сантехники</t>
  </si>
  <si>
    <t>Декорирование (подбор текстиля, декора, картин и т.д.)</t>
  </si>
  <si>
    <t>Индивидуальное согласование</t>
  </si>
  <si>
    <t>разовый выезд</t>
  </si>
  <si>
    <t>(5) Общий вид, 3D картинка фасада с подсветкой (3 варианта), подбор светильников с указанием производителя, 4 фасада с привязками оборудования, план размещения и включения светильников</t>
  </si>
  <si>
    <t>Устройство опускания\усиления лаг пола</t>
  </si>
  <si>
    <t>Устройство шумоизоляции каркаса перегородок (утеплитель 100мм, пароизоляция)</t>
  </si>
  <si>
    <t>Дообшивка каркаса перегородок имитацией бруса h-140мм с двух сторон с покраской ZOBEL</t>
  </si>
  <si>
    <t>Дообшивка каркаса перегородок имитацией бруса h-140мм с одной стороны с покраской ZOBEL</t>
  </si>
  <si>
    <t>Дообшивка каркаса перегородок имитацией бруса h-188мм с двух сторон с покраской ZOBEL</t>
  </si>
  <si>
    <t>Дообшивка каркаса перегородок имитацией бруса h-188мм с одной стороны с покраской ZOBEL</t>
  </si>
  <si>
    <t>Дообшивка каркаса перегородок  ГКЛВ 9,5 мм в два слоя по одной стороне каркаса перегородок (подготовка под укладку плиткой)</t>
  </si>
  <si>
    <t>Устройство скользящего каркаса по брусовым стенам</t>
  </si>
  <si>
    <t>Наименование работ</t>
  </si>
  <si>
    <t>Ед.изм</t>
  </si>
  <si>
    <t>материал, композитная черепица Метробонд</t>
  </si>
  <si>
    <t>240 x 400(h)</t>
  </si>
  <si>
    <t>300 x 300(h)</t>
  </si>
  <si>
    <t>300 x 350(h)</t>
  </si>
  <si>
    <t>300 x 500(h)</t>
  </si>
  <si>
    <t>300 x 750(h)</t>
  </si>
  <si>
    <t>300 x 800(h)</t>
  </si>
  <si>
    <t>300Х300х2100(h)</t>
  </si>
  <si>
    <t>300Х300х3070(h)</t>
  </si>
  <si>
    <t>400Х400х620(h)</t>
  </si>
  <si>
    <t>h=400</t>
  </si>
  <si>
    <t>h=600</t>
  </si>
  <si>
    <t>Кран</t>
  </si>
  <si>
    <t>Монтаж плит</t>
  </si>
  <si>
    <t>смена</t>
  </si>
  <si>
    <t>светопрозрачная кровля (ячеистый поликарбонат)</t>
  </si>
  <si>
    <t>стропильная система, усиление, дополнительно для БРААС</t>
  </si>
  <si>
    <t>0-300 мм</t>
  </si>
  <si>
    <t>301-500 мм</t>
  </si>
  <si>
    <t>501-700 мм</t>
  </si>
  <si>
    <t>701-900 мм</t>
  </si>
  <si>
    <t>901-1100 мм</t>
  </si>
  <si>
    <t>Устройство конструкции пола по балкам (Фанера ФК-18мм) (утеплитель 100мм)</t>
  </si>
  <si>
    <t>Устройство конструкции пола по балкам (Фанера ФК-18мм) (утеплитель 200мм)</t>
  </si>
  <si>
    <t>Устройство конструкции пола по плите (Фанера ФК-18мм) (утеплитель 200мм)</t>
  </si>
  <si>
    <t>система снегозадержания (1элемент/9м2)</t>
  </si>
  <si>
    <t>Оштукатуривание стен штукатурной смесью Knauf по маякам (толщиной до 20 мм)</t>
  </si>
  <si>
    <t>Наружная теплоизоляция и вент фасад из стекломагнезита (утеплитель 100мм)</t>
  </si>
  <si>
    <t>Наружная теплоизоляция и вент фасад h=140мм (утеплитель 100мм)</t>
  </si>
  <si>
    <t>Наружная теплоизоляция фасадными термопанелями "Регент"</t>
  </si>
  <si>
    <t>М2</t>
  </si>
  <si>
    <t>Герметизация перерубов(3)</t>
  </si>
  <si>
    <t>Окраска наружных и внутренних стен, свесов кровли, лобовой доски, перерубов, столбов, террасной доски балконов (хвоя) по технологии Sikkens(1)</t>
  </si>
  <si>
    <t>Окраска наличников на оконные и дверные проемы по технологии Sikkens(1)</t>
  </si>
  <si>
    <t>Окраска откосов, наличников на оконные и дверные проемы по технологии Sikkens(1)</t>
  </si>
  <si>
    <t>Окраска подоконных досок по технологии Sikkens(1)</t>
  </si>
  <si>
    <t>Окраска ограждений балконов и террас по технологии Sikkens(1)</t>
  </si>
  <si>
    <t>(1) В стоимость окраски входят шлифовка наружных стен, обработка поверхности защитной антисептической пропиткой глубокого проникновения (импрегнирование) Cetol WV885, снятие ворса (промежуточное шлифование) – для предотвращения проникновения влаги через ворс, окраска стен составом  Cetol WF791, Cetol WF771, Rubbol 361  (три слоя)</t>
  </si>
  <si>
    <t>(2) В стоимость герметизации торцов входит герметик для торцовых поверхностей древесины "Kodrin"</t>
  </si>
  <si>
    <t>(3) В стоимость герметизации перерубов входит подготовка(вырез паза), обработка герметиком "Zowo seal"  от продувания и проникновения влаги в перерубы</t>
  </si>
  <si>
    <t>месяц (не более 4 выездов)</t>
  </si>
  <si>
    <t>3D картинки помещения (от 1 до 20 м2)</t>
  </si>
  <si>
    <t>3D картинки помещения (от 20 и более)</t>
  </si>
  <si>
    <t>Дизайн-проект фасадов (4)</t>
  </si>
  <si>
    <t>Базовый дизайн-проект интерьеров (1)</t>
  </si>
  <si>
    <t>Расширенный дизайн-проект интерьеров (2)</t>
  </si>
  <si>
    <t>Эксклюзивный дизайн-проект интерьеров (3)</t>
  </si>
  <si>
    <t xml:space="preserve">(2) Стилистические решения: подбор материалов отделки, мебели, света, сантехники с указанием производителя, два выезда по магазинам с заказчиком.  Визуализация помещений (2 помещения общей площадью не более 50 м2), если площадь одного помещения оказывается меньше 20 м2, расчет стоимости его площади осуществляется по цене 20 м2.
</t>
  </si>
  <si>
    <t xml:space="preserve">(3) Монтажный план, план полов, потолков, розеток, светильников, выключателей, план теплого пола, отделки, вентиляции и кондиционирования, размещения сантехники, план отопления, разветки стен и декор. Элементов, ведомость предметов мебели, спецификация дверей, сводная карта отделки с указанием площадей. Визуализация помещений (4 помещения общей площадью не более 100 м2),
если площадь одного помещения оказывается меньше 20 м2, расчет стоимости его площади осуществляется по цене 20 м2.
</t>
  </si>
  <si>
    <t>(4) Общий вид, 3D картинка фасада (3 варианта), подбор отделочных материалов, наличников и ограждений, 4 фасада</t>
  </si>
  <si>
    <t>Дизайн-проект подсветки фасадов (5)</t>
  </si>
  <si>
    <t>Для заглубленного фундамента</t>
  </si>
  <si>
    <t>Без перепада</t>
  </si>
  <si>
    <t>100 мм</t>
  </si>
  <si>
    <t>200 мм</t>
  </si>
  <si>
    <t>400 мм</t>
  </si>
  <si>
    <t>600 мм</t>
  </si>
  <si>
    <t>800 мм</t>
  </si>
  <si>
    <t>Для мелкозаглубленного фундамента и TISE</t>
  </si>
  <si>
    <t>Разработка проекта КЖ (конструкции железобетонные).</t>
  </si>
  <si>
    <t>(3)Поэтажные планы, Фасады, Разрезы. Действительно при площади проектирования свыше 250 м2.</t>
  </si>
  <si>
    <t>согласно данному проекту в размере 100% только при заказе комплексного строительства (фундамент, стеновой комплект, кровля).</t>
  </si>
  <si>
    <t>500 x 400(h)</t>
  </si>
  <si>
    <t>450 x 400(h)</t>
  </si>
  <si>
    <t>монтаж кровли БРААС при угле скатов менее 16 градусов</t>
  </si>
  <si>
    <t>Вывоз мусора</t>
  </si>
  <si>
    <t>Разработка концепции проекта(3)</t>
  </si>
  <si>
    <t>Эскизное проектирование(4)</t>
  </si>
  <si>
    <t>50 руб. с 1м2 площади кровли</t>
  </si>
  <si>
    <t>(9)  Работы:</t>
  </si>
  <si>
    <t>Подготовительные работы по монтажу стенового комплекта (9)</t>
  </si>
  <si>
    <t>Монтаж/демонтаж строительных лесов, подготовка поверхности фундамента под гидроизоляцию,  устройство гидроизоляции под нулевой венец и несущие стойки, выставление осей нулевого венца, разгрузка бруса и раскладка по осям на строительной площадке, вывоз мусора.</t>
  </si>
  <si>
    <t>ООО "Система Элемент"</t>
  </si>
  <si>
    <t>(5) При сборке стенового комплекта входит в стоимость: разгрузка бруса,</t>
  </si>
  <si>
    <t>(8) Стоимость Архитектурного Решения возвращается при заказе строительства дома в компании "Система Элемент"</t>
  </si>
  <si>
    <t>150 (8)</t>
  </si>
  <si>
    <t>2.2 Монтаж стенового комплекта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</si>
</sst>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"/>
    <numFmt numFmtId="165" formatCode="dd\.mm\.yy"/>
    <numFmt numFmtId="166" formatCode="#,##0.00&quot;р.&quot;"/>
    <numFmt numFmtId="167" formatCode="#,##0&quot;р.&quot;"/>
    <numFmt numFmtId="168" formatCode="_-* #,##0.00&quot;р.&quot;_-;\-* #,##0.00&quot;р.&quot;_-;_-* \-??&quot;р.&quot;_-;_-@_-"/>
  </numFmts>
  <fonts count="19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family val="2"/>
      <charset val="204"/>
    </font>
    <font>
      <sz val="8"/>
      <color indexed="8"/>
      <name val="Calibri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u/>
      <sz val="9"/>
      <name val="Arial Cyr"/>
      <charset val="204"/>
    </font>
    <font>
      <b/>
      <i/>
      <u/>
      <sz val="28"/>
      <color theme="1"/>
      <name val="Calibri"/>
      <family val="2"/>
      <charset val="204"/>
      <scheme val="minor"/>
    </font>
    <font>
      <sz val="10"/>
      <color rgb="FF222222"/>
      <name val="Arial"/>
      <family val="2"/>
      <charset val="204"/>
    </font>
    <font>
      <sz val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49"/>
      </patternFill>
    </fill>
    <fill>
      <patternFill patternType="solid">
        <fgColor theme="7" tint="0.59999389629810485"/>
        <bgColor indexed="1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164" fontId="2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0" borderId="0" xfId="0" applyFont="1"/>
    <xf numFmtId="0" fontId="0" fillId="3" borderId="0" xfId="0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wrapText="1"/>
    </xf>
    <xf numFmtId="0" fontId="5" fillId="2" borderId="0" xfId="0" applyFont="1" applyFill="1"/>
    <xf numFmtId="0" fontId="0" fillId="2" borderId="0" xfId="0" applyFill="1"/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8" fillId="0" borderId="0" xfId="0" applyFont="1"/>
    <xf numFmtId="0" fontId="7" fillId="0" borderId="0" xfId="0" applyFont="1" applyAlignment="1"/>
    <xf numFmtId="0" fontId="9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165" fontId="2" fillId="0" borderId="0" xfId="0" applyNumberFormat="1" applyFont="1" applyAlignment="1"/>
    <xf numFmtId="0" fontId="4" fillId="2" borderId="0" xfId="0" applyFont="1" applyFill="1"/>
    <xf numFmtId="0" fontId="0" fillId="2" borderId="0" xfId="0" applyFill="1" applyAlignment="1">
      <alignment horizontal="center"/>
    </xf>
    <xf numFmtId="166" fontId="0" fillId="0" borderId="0" xfId="0" applyNumberFormat="1"/>
    <xf numFmtId="49" fontId="0" fillId="0" borderId="0" xfId="0" applyNumberFormat="1"/>
    <xf numFmtId="0" fontId="0" fillId="3" borderId="0" xfId="0" applyFont="1" applyFill="1"/>
    <xf numFmtId="167" fontId="0" fillId="0" borderId="0" xfId="0" applyNumberFormat="1"/>
    <xf numFmtId="0" fontId="0" fillId="2" borderId="0" xfId="0" applyFont="1" applyFill="1" applyAlignment="1">
      <alignment horizontal="left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" fontId="0" fillId="3" borderId="0" xfId="0" applyNumberFormat="1" applyFont="1" applyFill="1"/>
    <xf numFmtId="0" fontId="0" fillId="0" borderId="0" xfId="0" applyFont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left"/>
    </xf>
    <xf numFmtId="1" fontId="0" fillId="0" borderId="0" xfId="0" applyNumberFormat="1" applyFont="1"/>
    <xf numFmtId="0" fontId="9" fillId="4" borderId="0" xfId="0" applyFont="1" applyFill="1"/>
    <xf numFmtId="0" fontId="0" fillId="4" borderId="0" xfId="0" applyFont="1" applyFill="1" applyAlignment="1">
      <alignment horizontal="left"/>
    </xf>
    <xf numFmtId="0" fontId="0" fillId="4" borderId="0" xfId="0" applyFont="1" applyFill="1"/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 vertical="center" wrapText="1"/>
    </xf>
    <xf numFmtId="1" fontId="0" fillId="3" borderId="0" xfId="0" applyNumberForma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168" fontId="0" fillId="0" borderId="0" xfId="0" applyNumberFormat="1"/>
    <xf numFmtId="0" fontId="0" fillId="2" borderId="0" xfId="0" applyFill="1" applyAlignment="1">
      <alignment horizontal="left"/>
    </xf>
    <xf numFmtId="0" fontId="10" fillId="3" borderId="0" xfId="0" applyFont="1" applyFill="1" applyBorder="1"/>
    <xf numFmtId="0" fontId="0" fillId="3" borderId="0" xfId="0" applyFill="1" applyBorder="1"/>
    <xf numFmtId="165" fontId="2" fillId="0" borderId="0" xfId="0" applyNumberFormat="1" applyFont="1" applyAlignment="1">
      <alignment horizontal="right"/>
    </xf>
    <xf numFmtId="0" fontId="0" fillId="5" borderId="0" xfId="0" applyFont="1" applyFill="1" applyBorder="1" applyAlignment="1">
      <alignment vertical="center" wrapText="1"/>
    </xf>
    <xf numFmtId="3" fontId="0" fillId="5" borderId="0" xfId="0" applyNumberFormat="1" applyFill="1" applyBorder="1" applyAlignment="1">
      <alignment vertic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horizontal="right"/>
    </xf>
    <xf numFmtId="0" fontId="0" fillId="3" borderId="0" xfId="0" applyNumberFormat="1" applyFont="1" applyFill="1" applyAlignment="1">
      <alignment horizontal="right"/>
    </xf>
    <xf numFmtId="0" fontId="0" fillId="3" borderId="0" xfId="0" applyFill="1" applyAlignment="1">
      <alignment wrapText="1"/>
    </xf>
    <xf numFmtId="0" fontId="0" fillId="5" borderId="0" xfId="0" applyFill="1" applyBorder="1" applyAlignment="1">
      <alignment vertical="center" wrapText="1"/>
    </xf>
    <xf numFmtId="1" fontId="0" fillId="5" borderId="0" xfId="0" applyNumberForma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wrapText="1"/>
    </xf>
    <xf numFmtId="166" fontId="0" fillId="0" borderId="0" xfId="0" applyNumberFormat="1" applyFill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3" borderId="0" xfId="0" applyFont="1" applyFill="1" applyBorder="1"/>
    <xf numFmtId="0" fontId="0" fillId="0" borderId="0" xfId="0" applyFill="1"/>
    <xf numFmtId="0" fontId="10" fillId="3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17" fillId="8" borderId="0" xfId="0" applyFont="1" applyFill="1" applyBorder="1"/>
    <xf numFmtId="0" fontId="17" fillId="8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4" fillId="3" borderId="0" xfId="0" applyFont="1" applyFill="1" applyAlignment="1">
      <alignment horizontal="right"/>
    </xf>
    <xf numFmtId="0" fontId="14" fillId="3" borderId="0" xfId="0" applyFont="1" applyFill="1"/>
    <xf numFmtId="0" fontId="18" fillId="3" borderId="0" xfId="0" applyFont="1" applyFill="1" applyAlignment="1">
      <alignment horizontal="left"/>
    </xf>
    <xf numFmtId="0" fontId="14" fillId="3" borderId="0" xfId="0" applyFont="1" applyFill="1" applyAlignment="1"/>
    <xf numFmtId="0" fontId="14" fillId="3" borderId="0" xfId="0" applyFont="1" applyFill="1" applyAlignment="1">
      <alignment horizontal="right" vertical="center" wrapText="1"/>
    </xf>
    <xf numFmtId="0" fontId="0" fillId="3" borderId="0" xfId="0" applyFill="1" applyAlignment="1">
      <alignment vertical="center"/>
    </xf>
    <xf numFmtId="0" fontId="14" fillId="3" borderId="0" xfId="0" applyFont="1" applyFill="1" applyAlignment="1">
      <alignment horizontal="right" vertical="top"/>
    </xf>
    <xf numFmtId="0" fontId="0" fillId="3" borderId="0" xfId="0" applyFill="1" applyAlignment="1">
      <alignment horizontal="left" wrapText="1"/>
    </xf>
    <xf numFmtId="0" fontId="7" fillId="4" borderId="0" xfId="0" applyFont="1" applyFill="1" applyAlignment="1">
      <alignment horizontal="left" wrapText="1"/>
    </xf>
    <xf numFmtId="0" fontId="12" fillId="7" borderId="0" xfId="0" quotePrefix="1" applyFont="1" applyFill="1" applyBorder="1" applyAlignment="1">
      <alignment horizontal="center" vertical="center" wrapText="1"/>
    </xf>
    <xf numFmtId="0" fontId="12" fillId="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13" fillId="0" borderId="0" xfId="0" applyFont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0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11" fillId="0" borderId="0" xfId="1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7"/>
  <sheetViews>
    <sheetView workbookViewId="0">
      <selection sqref="A1:C1"/>
    </sheetView>
  </sheetViews>
  <sheetFormatPr defaultColWidth="8.5703125" defaultRowHeight="6" customHeight="1" x14ac:dyDescent="0.2"/>
  <cols>
    <col min="1" max="1" width="48.7109375" customWidth="1"/>
    <col min="2" max="2" width="15.5703125" customWidth="1"/>
    <col min="3" max="3" width="13.85546875" style="27" customWidth="1"/>
    <col min="4" max="4" width="13.85546875" customWidth="1"/>
    <col min="5" max="5" width="9.7109375" customWidth="1"/>
  </cols>
  <sheetData>
    <row r="1" spans="1:6" ht="15" customHeight="1" x14ac:dyDescent="0.25">
      <c r="A1" s="95" t="s">
        <v>326</v>
      </c>
      <c r="B1" s="95"/>
      <c r="C1" s="95"/>
      <c r="D1" s="59">
        <v>42370</v>
      </c>
    </row>
    <row r="2" spans="1:6" ht="15" customHeight="1" x14ac:dyDescent="0.25">
      <c r="A2" s="95" t="s">
        <v>18</v>
      </c>
      <c r="B2" s="95"/>
      <c r="C2" s="95"/>
      <c r="D2" s="1"/>
    </row>
    <row r="3" spans="1:6" ht="15" customHeight="1" x14ac:dyDescent="0.25">
      <c r="A3" s="95" t="s">
        <v>19</v>
      </c>
      <c r="B3" s="95"/>
      <c r="C3" s="95"/>
      <c r="D3" s="2"/>
    </row>
    <row r="5" spans="1:6" s="27" customFormat="1" ht="12.75" customHeight="1" x14ac:dyDescent="0.2">
      <c r="A5" s="5" t="s">
        <v>20</v>
      </c>
      <c r="B5" s="5" t="s">
        <v>21</v>
      </c>
      <c r="C5" s="5" t="s">
        <v>22</v>
      </c>
      <c r="D5" s="5" t="s">
        <v>3</v>
      </c>
    </row>
    <row r="6" spans="1:6" ht="6" customHeight="1" x14ac:dyDescent="0.25">
      <c r="A6" s="29"/>
      <c r="B6" s="29"/>
      <c r="C6" s="30"/>
      <c r="D6" s="15"/>
    </row>
    <row r="7" spans="1:6" ht="12.75" customHeight="1" x14ac:dyDescent="0.2">
      <c r="A7" s="9" t="s">
        <v>23</v>
      </c>
      <c r="B7" s="9" t="s">
        <v>255</v>
      </c>
      <c r="C7" s="10" t="s">
        <v>25</v>
      </c>
      <c r="D7" s="64">
        <v>2780</v>
      </c>
      <c r="E7" s="31"/>
      <c r="F7" s="32"/>
    </row>
    <row r="8" spans="1:6" ht="3.75" customHeight="1" x14ac:dyDescent="0.2">
      <c r="A8" s="9"/>
      <c r="B8" s="9"/>
      <c r="C8" s="10"/>
      <c r="D8" s="64"/>
      <c r="E8" s="31"/>
      <c r="F8" s="32"/>
    </row>
    <row r="9" spans="1:6" ht="12.75" customHeight="1" x14ac:dyDescent="0.2">
      <c r="A9" s="9" t="s">
        <v>23</v>
      </c>
      <c r="B9" s="9" t="s">
        <v>256</v>
      </c>
      <c r="C9" s="10" t="s">
        <v>25</v>
      </c>
      <c r="D9" s="64">
        <v>2610</v>
      </c>
      <c r="E9" s="31"/>
      <c r="F9" s="32"/>
    </row>
    <row r="10" spans="1:6" ht="12.75" customHeight="1" x14ac:dyDescent="0.2">
      <c r="A10" s="9"/>
      <c r="B10" s="9" t="s">
        <v>257</v>
      </c>
      <c r="C10" s="10" t="s">
        <v>25</v>
      </c>
      <c r="D10" s="64">
        <v>3040</v>
      </c>
      <c r="E10" s="31"/>
      <c r="F10" s="32"/>
    </row>
    <row r="11" spans="1:6" ht="12.75" customHeight="1" x14ac:dyDescent="0.2">
      <c r="A11" s="9"/>
      <c r="B11" s="9" t="s">
        <v>24</v>
      </c>
      <c r="C11" s="10" t="s">
        <v>25</v>
      </c>
      <c r="D11" s="64">
        <v>3470</v>
      </c>
      <c r="E11" s="31"/>
      <c r="F11" s="32"/>
    </row>
    <row r="12" spans="1:6" ht="12.75" customHeight="1" x14ac:dyDescent="0.2">
      <c r="A12" s="9"/>
      <c r="B12" s="9" t="s">
        <v>28</v>
      </c>
      <c r="C12" s="10" t="s">
        <v>25</v>
      </c>
      <c r="D12" s="64">
        <v>3910</v>
      </c>
      <c r="E12" s="31"/>
      <c r="F12" s="32"/>
    </row>
    <row r="13" spans="1:6" ht="12.75" customHeight="1" x14ac:dyDescent="0.2">
      <c r="A13" s="9"/>
      <c r="B13" s="9" t="s">
        <v>258</v>
      </c>
      <c r="C13" s="10" t="s">
        <v>25</v>
      </c>
      <c r="D13" s="64">
        <v>4340</v>
      </c>
      <c r="E13" s="31"/>
      <c r="F13" s="32"/>
    </row>
    <row r="14" spans="1:6" ht="12.75" customHeight="1" x14ac:dyDescent="0.2">
      <c r="A14" s="33"/>
      <c r="B14" s="9" t="s">
        <v>26</v>
      </c>
      <c r="C14" s="10" t="s">
        <v>25</v>
      </c>
      <c r="D14" s="9">
        <v>5210</v>
      </c>
      <c r="E14" s="31"/>
    </row>
    <row r="15" spans="1:6" ht="12.75" customHeight="1" x14ac:dyDescent="0.2">
      <c r="A15" s="33"/>
      <c r="B15" s="9" t="s">
        <v>259</v>
      </c>
      <c r="C15" s="10" t="s">
        <v>25</v>
      </c>
      <c r="D15" s="9">
        <v>6510</v>
      </c>
      <c r="E15" s="31"/>
    </row>
    <row r="16" spans="1:6" ht="12.75" customHeight="1" x14ac:dyDescent="0.2">
      <c r="A16" s="33"/>
      <c r="B16" s="9" t="s">
        <v>260</v>
      </c>
      <c r="C16" s="10" t="s">
        <v>25</v>
      </c>
      <c r="D16" s="9">
        <v>6940</v>
      </c>
      <c r="E16" s="31"/>
    </row>
    <row r="17" spans="1:5" ht="6" customHeight="1" x14ac:dyDescent="0.2">
      <c r="A17" s="33"/>
      <c r="B17" s="9"/>
      <c r="C17" s="10"/>
      <c r="D17" s="9"/>
      <c r="E17" s="31"/>
    </row>
    <row r="18" spans="1:5" ht="12.75" customHeight="1" x14ac:dyDescent="0.2">
      <c r="A18" s="9" t="s">
        <v>23</v>
      </c>
      <c r="B18" s="9" t="s">
        <v>229</v>
      </c>
      <c r="C18" s="10" t="s">
        <v>25</v>
      </c>
      <c r="D18" s="64">
        <v>4630</v>
      </c>
      <c r="E18" s="31"/>
    </row>
    <row r="19" spans="1:5" ht="12.75" customHeight="1" x14ac:dyDescent="0.2">
      <c r="A19" s="33"/>
      <c r="B19" s="9" t="s">
        <v>230</v>
      </c>
      <c r="C19" s="10" t="s">
        <v>25</v>
      </c>
      <c r="D19" s="9">
        <v>6945</v>
      </c>
      <c r="E19" s="31"/>
    </row>
    <row r="20" spans="1:5" ht="12.75" customHeight="1" x14ac:dyDescent="0.2">
      <c r="A20" s="33"/>
      <c r="B20" s="9"/>
      <c r="C20" s="10"/>
      <c r="D20" s="9"/>
      <c r="E20" s="31"/>
    </row>
    <row r="21" spans="1:5" ht="12.75" customHeight="1" x14ac:dyDescent="0.2">
      <c r="A21" s="9" t="s">
        <v>23</v>
      </c>
      <c r="B21" s="9" t="s">
        <v>317</v>
      </c>
      <c r="C21" s="10" t="s">
        <v>25</v>
      </c>
      <c r="D21" s="64">
        <v>5210</v>
      </c>
      <c r="E21" s="31"/>
    </row>
    <row r="22" spans="1:5" ht="12.75" customHeight="1" x14ac:dyDescent="0.2">
      <c r="A22" s="33"/>
      <c r="B22" s="9"/>
      <c r="C22" s="10"/>
      <c r="D22" s="9"/>
      <c r="E22" s="31"/>
    </row>
    <row r="23" spans="1:5" ht="12.75" customHeight="1" x14ac:dyDescent="0.2">
      <c r="A23" s="9" t="s">
        <v>23</v>
      </c>
      <c r="B23" s="9" t="s">
        <v>316</v>
      </c>
      <c r="C23" s="10" t="s">
        <v>25</v>
      </c>
      <c r="D23" s="64">
        <v>5790</v>
      </c>
      <c r="E23" s="31"/>
    </row>
    <row r="24" spans="1:5" ht="12.75" customHeight="1" x14ac:dyDescent="0.2">
      <c r="A24" s="33"/>
      <c r="B24" s="9"/>
      <c r="C24" s="10"/>
      <c r="D24" s="9"/>
      <c r="E24" s="31"/>
    </row>
    <row r="25" spans="1:5" ht="25.5" customHeight="1" x14ac:dyDescent="0.2">
      <c r="A25" s="13" t="s">
        <v>27</v>
      </c>
      <c r="B25" s="9" t="s">
        <v>28</v>
      </c>
      <c r="C25" s="10" t="s">
        <v>25</v>
      </c>
      <c r="D25" s="9">
        <v>4660</v>
      </c>
      <c r="E25" s="31"/>
    </row>
    <row r="26" spans="1:5" ht="6" customHeight="1" x14ac:dyDescent="0.2">
      <c r="A26" s="13"/>
      <c r="B26" s="9"/>
      <c r="C26" s="10"/>
      <c r="D26" s="9"/>
      <c r="E26" s="31"/>
    </row>
    <row r="27" spans="1:5" ht="25.5" customHeight="1" x14ac:dyDescent="0.2">
      <c r="A27" s="13" t="s">
        <v>27</v>
      </c>
      <c r="B27" s="9" t="s">
        <v>235</v>
      </c>
      <c r="C27" s="10" t="s">
        <v>25</v>
      </c>
      <c r="D27" s="9">
        <v>5640</v>
      </c>
      <c r="E27" s="31"/>
    </row>
    <row r="28" spans="1:5" ht="12.75" customHeight="1" x14ac:dyDescent="0.2">
      <c r="A28" s="13"/>
      <c r="B28" s="9"/>
      <c r="C28" s="10"/>
      <c r="D28" s="9"/>
      <c r="E28" s="31"/>
    </row>
    <row r="29" spans="1:5" ht="12.75" customHeight="1" x14ac:dyDescent="0.2">
      <c r="A29" s="65" t="s">
        <v>182</v>
      </c>
      <c r="B29" s="9" t="s">
        <v>181</v>
      </c>
      <c r="C29" s="10" t="s">
        <v>31</v>
      </c>
      <c r="D29" s="9">
        <v>1575</v>
      </c>
      <c r="E29" s="31"/>
    </row>
    <row r="30" spans="1:5" ht="12.75" customHeight="1" x14ac:dyDescent="0.2">
      <c r="A30" s="65"/>
      <c r="B30" s="9" t="s">
        <v>234</v>
      </c>
      <c r="C30" s="10" t="s">
        <v>31</v>
      </c>
      <c r="D30" s="9">
        <v>2485</v>
      </c>
      <c r="E30" s="31"/>
    </row>
    <row r="31" spans="1:5" ht="12.75" customHeight="1" x14ac:dyDescent="0.2">
      <c r="A31" s="65"/>
      <c r="B31" s="9" t="s">
        <v>261</v>
      </c>
      <c r="C31" s="10" t="s">
        <v>31</v>
      </c>
      <c r="D31" s="9">
        <v>8420</v>
      </c>
      <c r="E31" s="31"/>
    </row>
    <row r="32" spans="1:5" ht="12.75" customHeight="1" x14ac:dyDescent="0.2">
      <c r="A32" s="65"/>
      <c r="B32" s="9" t="s">
        <v>262</v>
      </c>
      <c r="C32" s="10" t="s">
        <v>31</v>
      </c>
      <c r="D32" s="9">
        <v>12305</v>
      </c>
      <c r="E32" s="31"/>
    </row>
    <row r="33" spans="1:5" ht="6.75" customHeight="1" x14ac:dyDescent="0.2">
      <c r="A33" s="65"/>
      <c r="B33" s="9"/>
      <c r="C33" s="10"/>
      <c r="D33" s="9"/>
      <c r="E33" s="31"/>
    </row>
    <row r="34" spans="1:5" ht="12.75" customHeight="1" x14ac:dyDescent="0.2">
      <c r="A34" s="65" t="s">
        <v>182</v>
      </c>
      <c r="B34" s="9" t="s">
        <v>263</v>
      </c>
      <c r="C34" s="10" t="s">
        <v>31</v>
      </c>
      <c r="D34" s="9">
        <v>4400</v>
      </c>
      <c r="E34" s="31"/>
    </row>
    <row r="35" spans="1:5" ht="12.75" customHeight="1" x14ac:dyDescent="0.2">
      <c r="A35" s="13"/>
      <c r="B35" s="9"/>
      <c r="C35" s="10"/>
      <c r="D35" s="9"/>
      <c r="E35" s="31"/>
    </row>
    <row r="36" spans="1:5" ht="12.75" customHeight="1" x14ac:dyDescent="0.2">
      <c r="A36" s="9" t="s">
        <v>29</v>
      </c>
      <c r="B36" s="9" t="s">
        <v>30</v>
      </c>
      <c r="C36" s="10" t="s">
        <v>31</v>
      </c>
      <c r="D36" s="9">
        <v>4895</v>
      </c>
      <c r="E36" s="31"/>
    </row>
    <row r="37" spans="1:5" ht="12.75" customHeight="1" x14ac:dyDescent="0.2">
      <c r="A37" s="9" t="s">
        <v>29</v>
      </c>
      <c r="B37" s="9" t="s">
        <v>231</v>
      </c>
      <c r="C37" s="10" t="s">
        <v>31</v>
      </c>
      <c r="D37" s="9">
        <v>5985</v>
      </c>
      <c r="E37" s="31"/>
    </row>
    <row r="38" spans="1:5" ht="6" customHeight="1" x14ac:dyDescent="0.2">
      <c r="A38" s="9"/>
      <c r="B38" s="9"/>
      <c r="C38" s="10"/>
      <c r="D38" s="9"/>
      <c r="E38" s="31"/>
    </row>
    <row r="39" spans="1:5" ht="12.75" customHeight="1" x14ac:dyDescent="0.2">
      <c r="A39" s="9" t="s">
        <v>29</v>
      </c>
      <c r="B39" s="9" t="s">
        <v>232</v>
      </c>
      <c r="C39" s="10" t="s">
        <v>31</v>
      </c>
      <c r="D39" s="9">
        <v>5875</v>
      </c>
      <c r="E39" s="31"/>
    </row>
    <row r="40" spans="1:5" ht="12.75" customHeight="1" x14ac:dyDescent="0.2">
      <c r="A40" s="9" t="s">
        <v>29</v>
      </c>
      <c r="B40" s="9" t="s">
        <v>233</v>
      </c>
      <c r="C40" s="10" t="s">
        <v>31</v>
      </c>
      <c r="D40" s="9">
        <v>7180</v>
      </c>
      <c r="E40" s="31"/>
    </row>
    <row r="41" spans="1:5" ht="12.75" customHeight="1" x14ac:dyDescent="0.2">
      <c r="A41" s="9"/>
      <c r="B41" s="9"/>
      <c r="C41" s="10"/>
      <c r="D41" s="9"/>
      <c r="E41" s="31"/>
    </row>
    <row r="42" spans="1:5" ht="12.75" customHeight="1" x14ac:dyDescent="0.2">
      <c r="A42" s="9" t="s">
        <v>32</v>
      </c>
      <c r="B42" s="17"/>
      <c r="C42" s="10" t="s">
        <v>25</v>
      </c>
      <c r="D42" s="9">
        <v>3860</v>
      </c>
      <c r="E42" s="31"/>
    </row>
    <row r="43" spans="1:5" ht="12.75" customHeight="1" x14ac:dyDescent="0.2">
      <c r="A43" s="33"/>
      <c r="B43" s="9"/>
      <c r="C43" s="10"/>
      <c r="D43" s="9"/>
      <c r="E43" s="31"/>
    </row>
    <row r="44" spans="1:5" ht="12.75" customHeight="1" x14ac:dyDescent="0.2">
      <c r="A44" s="33" t="s">
        <v>33</v>
      </c>
      <c r="B44" s="9" t="s">
        <v>34</v>
      </c>
      <c r="C44" s="10" t="s">
        <v>5</v>
      </c>
      <c r="D44" s="9">
        <v>3740</v>
      </c>
      <c r="E44" s="31"/>
    </row>
    <row r="45" spans="1:5" ht="12.75" customHeight="1" x14ac:dyDescent="0.2">
      <c r="A45" s="33"/>
      <c r="B45" s="17" t="s">
        <v>35</v>
      </c>
      <c r="C45" s="10" t="s">
        <v>5</v>
      </c>
      <c r="D45" s="9">
        <v>4950</v>
      </c>
      <c r="E45" s="31"/>
    </row>
    <row r="46" spans="1:5" ht="12.75" customHeight="1" x14ac:dyDescent="0.2">
      <c r="A46" s="33"/>
      <c r="B46" s="17" t="s">
        <v>264</v>
      </c>
      <c r="C46" s="10" t="s">
        <v>5</v>
      </c>
      <c r="D46" s="9">
        <v>9900</v>
      </c>
      <c r="E46" s="31"/>
    </row>
    <row r="47" spans="1:5" ht="12.75" customHeight="1" x14ac:dyDescent="0.2">
      <c r="A47" s="33"/>
      <c r="B47" s="17" t="s">
        <v>265</v>
      </c>
      <c r="C47" s="10" t="s">
        <v>5</v>
      </c>
      <c r="D47" s="9">
        <v>14850</v>
      </c>
      <c r="E47" s="31"/>
    </row>
    <row r="48" spans="1:5" ht="12.75" customHeight="1" x14ac:dyDescent="0.2">
      <c r="A48" s="33"/>
      <c r="B48" s="17"/>
      <c r="C48" s="10"/>
      <c r="D48" s="9"/>
      <c r="E48" s="31"/>
    </row>
    <row r="49" spans="1:5" ht="12.75" customHeight="1" x14ac:dyDescent="0.2">
      <c r="A49" s="9" t="s">
        <v>36</v>
      </c>
      <c r="B49" s="17"/>
      <c r="C49" s="10" t="s">
        <v>37</v>
      </c>
      <c r="D49" s="9">
        <v>125000</v>
      </c>
      <c r="E49" s="31"/>
    </row>
    <row r="50" spans="1:5" ht="12.75" customHeight="1" x14ac:dyDescent="0.2">
      <c r="A50" s="9" t="s">
        <v>266</v>
      </c>
      <c r="B50" s="17"/>
      <c r="C50" s="10" t="s">
        <v>268</v>
      </c>
      <c r="D50" s="9">
        <v>15000</v>
      </c>
      <c r="E50" s="31"/>
    </row>
    <row r="51" spans="1:5" ht="12.75" customHeight="1" x14ac:dyDescent="0.2">
      <c r="A51" s="9" t="s">
        <v>267</v>
      </c>
      <c r="B51" s="17"/>
      <c r="C51" s="10" t="s">
        <v>268</v>
      </c>
      <c r="D51" s="9">
        <v>15000</v>
      </c>
      <c r="E51" s="31"/>
    </row>
    <row r="52" spans="1:5" s="76" customFormat="1" ht="12.75" customHeight="1" x14ac:dyDescent="0.2">
      <c r="B52" s="81"/>
      <c r="C52" s="82"/>
      <c r="E52" s="72"/>
    </row>
    <row r="53" spans="1:5" ht="12.75" customHeight="1" x14ac:dyDescent="0.2">
      <c r="A53" s="94" t="s">
        <v>312</v>
      </c>
      <c r="B53" s="94"/>
      <c r="C53" s="94"/>
      <c r="D53" s="34"/>
      <c r="E53" s="32"/>
    </row>
    <row r="54" spans="1:5" s="18" customFormat="1" ht="12.75" customHeight="1" x14ac:dyDescent="0.2">
      <c r="A54" s="96" t="s">
        <v>38</v>
      </c>
      <c r="B54" s="97" t="s">
        <v>39</v>
      </c>
      <c r="C54" s="97"/>
    </row>
    <row r="55" spans="1:5" s="18" customFormat="1" ht="15" customHeight="1" x14ac:dyDescent="0.2">
      <c r="A55" s="96"/>
      <c r="B55" s="78" t="s">
        <v>40</v>
      </c>
      <c r="C55" s="78" t="s">
        <v>41</v>
      </c>
    </row>
    <row r="56" spans="1:5" s="18" customFormat="1" ht="10.5" customHeight="1" x14ac:dyDescent="0.2">
      <c r="A56" s="35"/>
      <c r="B56" s="36"/>
      <c r="C56" s="37"/>
    </row>
    <row r="57" spans="1:5" s="18" customFormat="1" ht="12.75" customHeight="1" x14ac:dyDescent="0.2">
      <c r="A57" s="17" t="s">
        <v>271</v>
      </c>
      <c r="B57" s="38">
        <v>0</v>
      </c>
      <c r="C57" s="12">
        <v>0</v>
      </c>
    </row>
    <row r="58" spans="1:5" s="18" customFormat="1" ht="12.75" customHeight="1" x14ac:dyDescent="0.2">
      <c r="A58" s="17" t="s">
        <v>272</v>
      </c>
      <c r="B58" s="38">
        <v>25</v>
      </c>
      <c r="C58" s="12">
        <v>12</v>
      </c>
    </row>
    <row r="59" spans="1:5" s="18" customFormat="1" ht="12.75" customHeight="1" x14ac:dyDescent="0.2">
      <c r="A59" s="17" t="s">
        <v>273</v>
      </c>
      <c r="B59" s="38">
        <v>50</v>
      </c>
      <c r="C59" s="12">
        <v>25</v>
      </c>
    </row>
    <row r="60" spans="1:5" s="18" customFormat="1" ht="12.75" customHeight="1" x14ac:dyDescent="0.2">
      <c r="A60" s="17" t="s">
        <v>274</v>
      </c>
      <c r="B60" s="38">
        <v>75</v>
      </c>
      <c r="C60" s="12">
        <v>37</v>
      </c>
    </row>
    <row r="61" spans="1:5" s="18" customFormat="1" ht="12.75" customHeight="1" x14ac:dyDescent="0.2">
      <c r="A61" s="17" t="s">
        <v>275</v>
      </c>
      <c r="B61" s="38">
        <v>100</v>
      </c>
      <c r="C61" s="12">
        <v>50</v>
      </c>
    </row>
    <row r="62" spans="1:5" s="18" customFormat="1" ht="12.75" customHeight="1" x14ac:dyDescent="0.2">
      <c r="C62" s="39"/>
    </row>
    <row r="63" spans="1:5" s="18" customFormat="1" ht="12.75" customHeight="1" x14ac:dyDescent="0.2">
      <c r="A63" s="94" t="s">
        <v>305</v>
      </c>
      <c r="B63" s="94"/>
      <c r="C63" s="39"/>
    </row>
    <row r="64" spans="1:5" s="18" customFormat="1" ht="12.75" customHeight="1" x14ac:dyDescent="0.2">
      <c r="A64" s="92" t="s">
        <v>38</v>
      </c>
      <c r="B64" s="93" t="s">
        <v>39</v>
      </c>
      <c r="C64" s="39"/>
    </row>
    <row r="65" spans="1:37" s="18" customFormat="1" ht="28.5" customHeight="1" x14ac:dyDescent="0.2">
      <c r="A65" s="92"/>
      <c r="B65" s="93"/>
      <c r="C65" s="39"/>
    </row>
    <row r="66" spans="1:37" s="18" customFormat="1" ht="12.75" customHeight="1" x14ac:dyDescent="0.2">
      <c r="A66" s="79" t="s">
        <v>306</v>
      </c>
      <c r="B66" s="80">
        <v>0</v>
      </c>
      <c r="C66" s="39"/>
    </row>
    <row r="67" spans="1:37" s="18" customFormat="1" ht="12.75" customHeight="1" x14ac:dyDescent="0.2">
      <c r="A67" s="79" t="s">
        <v>307</v>
      </c>
      <c r="B67" s="80">
        <v>25</v>
      </c>
      <c r="C67" s="39"/>
    </row>
    <row r="68" spans="1:37" s="18" customFormat="1" ht="12.75" customHeight="1" x14ac:dyDescent="0.2">
      <c r="A68" s="79" t="s">
        <v>308</v>
      </c>
      <c r="B68" s="80">
        <v>75</v>
      </c>
      <c r="C68" s="39"/>
    </row>
    <row r="69" spans="1:37" s="18" customFormat="1" ht="12.75" customHeight="1" x14ac:dyDescent="0.2">
      <c r="A69" s="79" t="s">
        <v>309</v>
      </c>
      <c r="B69" s="80">
        <v>125</v>
      </c>
      <c r="C69" s="39"/>
    </row>
    <row r="70" spans="1:37" s="18" customFormat="1" ht="12.75" customHeight="1" x14ac:dyDescent="0.2">
      <c r="A70" s="79" t="s">
        <v>310</v>
      </c>
      <c r="B70" s="80">
        <v>175</v>
      </c>
      <c r="C70" s="39"/>
    </row>
    <row r="71" spans="1:37" s="18" customFormat="1" ht="12.75" customHeight="1" x14ac:dyDescent="0.2">
      <c r="A71" s="79" t="s">
        <v>311</v>
      </c>
      <c r="B71" s="80">
        <v>225</v>
      </c>
      <c r="C71" s="39"/>
    </row>
    <row r="72" spans="1:37" s="18" customFormat="1" ht="15" customHeight="1" x14ac:dyDescent="0.2">
      <c r="A72" s="39"/>
      <c r="B72" s="39"/>
      <c r="C72" s="39"/>
    </row>
    <row r="73" spans="1:37" s="40" customFormat="1" ht="11.25" customHeight="1" x14ac:dyDescent="0.2">
      <c r="A73" s="40" t="s">
        <v>42</v>
      </c>
      <c r="C73" s="39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</row>
    <row r="74" spans="1:37" s="40" customFormat="1" ht="11.25" customHeight="1" x14ac:dyDescent="0.2">
      <c r="A74" s="40" t="s">
        <v>43</v>
      </c>
      <c r="C74" s="39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</row>
    <row r="75" spans="1:37" s="40" customFormat="1" ht="1.5" customHeight="1" x14ac:dyDescent="0.2">
      <c r="C75" s="39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</row>
    <row r="76" spans="1:37" s="40" customFormat="1" ht="11.25" customHeight="1" x14ac:dyDescent="0.2">
      <c r="A76" s="41" t="s">
        <v>44</v>
      </c>
      <c r="C76" s="39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</row>
    <row r="77" spans="1:37" s="40" customFormat="1" ht="11.25" customHeight="1" x14ac:dyDescent="0.2">
      <c r="A77" s="41" t="s">
        <v>45</v>
      </c>
      <c r="C77" s="39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s="40" customFormat="1" ht="3" customHeight="1" x14ac:dyDescent="0.2">
      <c r="C78" s="39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s="40" customFormat="1" ht="9" customHeight="1" x14ac:dyDescent="0.2">
      <c r="A79" s="41" t="s">
        <v>46</v>
      </c>
      <c r="C79" s="39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</row>
    <row r="80" spans="1:37" s="40" customFormat="1" ht="11.25" customHeight="1" x14ac:dyDescent="0.2">
      <c r="A80" s="40" t="s">
        <v>47</v>
      </c>
      <c r="C80" s="3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</row>
    <row r="81" spans="1:37" s="40" customFormat="1" ht="11.25" customHeight="1" x14ac:dyDescent="0.2">
      <c r="A81" s="40" t="s">
        <v>48</v>
      </c>
      <c r="C81" s="39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</row>
    <row r="82" spans="1:37" s="40" customFormat="1" ht="11.25" customHeight="1" x14ac:dyDescent="0.2">
      <c r="A82" s="40" t="s">
        <v>49</v>
      </c>
      <c r="C82" s="3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s="40" customFormat="1" ht="11.25" customHeight="1" x14ac:dyDescent="0.2">
      <c r="A83" s="40" t="s">
        <v>50</v>
      </c>
      <c r="C83" s="39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s="40" customFormat="1" ht="11.25" customHeight="1" x14ac:dyDescent="0.2">
      <c r="A84" s="40" t="s">
        <v>51</v>
      </c>
      <c r="C84" s="39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</row>
    <row r="85" spans="1:37" s="40" customFormat="1" ht="11.25" customHeight="1" x14ac:dyDescent="0.2">
      <c r="A85" s="40" t="s">
        <v>52</v>
      </c>
      <c r="C85" s="3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s="40" customFormat="1" ht="11.25" customHeight="1" x14ac:dyDescent="0.2">
      <c r="A86" s="40" t="s">
        <v>53</v>
      </c>
      <c r="C86" s="39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s="40" customFormat="1" ht="11.25" customHeight="1" x14ac:dyDescent="0.2">
      <c r="A87" s="40" t="s">
        <v>54</v>
      </c>
      <c r="C87" s="39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</row>
    <row r="88" spans="1:37" s="40" customFormat="1" ht="4.5" customHeight="1" x14ac:dyDescent="0.2">
      <c r="C88" s="3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s="40" customFormat="1" ht="11.25" customHeight="1" x14ac:dyDescent="0.2">
      <c r="A89" s="40" t="s">
        <v>55</v>
      </c>
      <c r="C89" s="39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</row>
    <row r="90" spans="1:37" s="40" customFormat="1" ht="2.25" customHeight="1" x14ac:dyDescent="0.2">
      <c r="C90" s="39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s="40" customFormat="1" ht="11.25" customHeight="1" x14ac:dyDescent="0.2">
      <c r="A91" s="41" t="s">
        <v>56</v>
      </c>
      <c r="C91" s="39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</row>
    <row r="92" spans="1:37" s="40" customFormat="1" ht="11.25" customHeight="1" x14ac:dyDescent="0.2">
      <c r="A92" s="41" t="s">
        <v>57</v>
      </c>
      <c r="C92" s="39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</row>
    <row r="93" spans="1:37" s="40" customFormat="1" ht="11.25" customHeight="1" x14ac:dyDescent="0.2">
      <c r="A93" s="41" t="s">
        <v>58</v>
      </c>
      <c r="C93" s="39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s="40" customFormat="1" ht="11.25" customHeight="1" x14ac:dyDescent="0.2">
      <c r="A94" s="41" t="s">
        <v>59</v>
      </c>
      <c r="C94" s="39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s="40" customFormat="1" ht="11.25" customHeight="1" x14ac:dyDescent="0.2">
      <c r="A95" s="41" t="s">
        <v>60</v>
      </c>
      <c r="C95" s="39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s="40" customFormat="1" ht="11.25" customHeight="1" x14ac:dyDescent="0.2">
      <c r="A96" s="41" t="s">
        <v>61</v>
      </c>
      <c r="C96" s="39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s="40" customFormat="1" ht="11.25" customHeight="1" x14ac:dyDescent="0.2">
      <c r="A97" s="41" t="s">
        <v>62</v>
      </c>
      <c r="C97" s="39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</row>
    <row r="98" spans="1:37" s="40" customFormat="1" ht="11.25" customHeight="1" x14ac:dyDescent="0.2">
      <c r="A98" s="41" t="s">
        <v>63</v>
      </c>
      <c r="C98" s="39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s="40" customFormat="1" ht="11.25" customHeight="1" x14ac:dyDescent="0.2">
      <c r="A99" s="41" t="s">
        <v>313</v>
      </c>
      <c r="C99" s="39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</row>
    <row r="100" spans="1:37" s="40" customFormat="1" ht="11.25" customHeight="1" x14ac:dyDescent="0.2">
      <c r="A100" s="41" t="s">
        <v>64</v>
      </c>
      <c r="C100" s="39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s="18" customFormat="1" ht="10.5" customHeight="1" x14ac:dyDescent="0.2">
      <c r="A101" s="26"/>
      <c r="B101" s="42"/>
      <c r="C101" s="39"/>
    </row>
    <row r="102" spans="1:37" s="45" customFormat="1" ht="12.75" customHeight="1" x14ac:dyDescent="0.2">
      <c r="A102" s="43"/>
      <c r="B102" s="44"/>
      <c r="C102" s="39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ht="12.75" customHeight="1" x14ac:dyDescent="0.2">
      <c r="A103" s="25"/>
      <c r="B103" s="19"/>
      <c r="C103" s="3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</row>
    <row r="104" spans="1:37" ht="12.75" customHeight="1" x14ac:dyDescent="0.2">
      <c r="A104" s="25"/>
      <c r="B104" s="19"/>
      <c r="C104" s="46"/>
      <c r="D104" s="27"/>
    </row>
    <row r="105" spans="1:37" ht="12.75" customHeight="1" x14ac:dyDescent="0.2">
      <c r="A105" s="25"/>
    </row>
    <row r="106" spans="1:37" ht="12" customHeight="1" x14ac:dyDescent="0.2">
      <c r="A106" s="25"/>
    </row>
    <row r="107" spans="1:37" ht="12" customHeight="1" x14ac:dyDescent="0.2">
      <c r="A107" s="25"/>
    </row>
  </sheetData>
  <sheetProtection selectLockedCells="1" selectUnlockedCells="1"/>
  <mergeCells count="9">
    <mergeCell ref="A64:A65"/>
    <mergeCell ref="B64:B65"/>
    <mergeCell ref="A53:C53"/>
    <mergeCell ref="A1:C1"/>
    <mergeCell ref="A2:C2"/>
    <mergeCell ref="A3:C3"/>
    <mergeCell ref="A54:A55"/>
    <mergeCell ref="B54:C54"/>
    <mergeCell ref="A63:B63"/>
  </mergeCells>
  <pageMargins left="0.35416666666666669" right="0.35416666666666669" top="0.39374999999999999" bottom="0.39374999999999999" header="0.51180555555555551" footer="0.51180555555555551"/>
  <pageSetup scale="60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D34" sqref="D34"/>
    </sheetView>
  </sheetViews>
  <sheetFormatPr defaultColWidth="8.5703125" defaultRowHeight="12.75" x14ac:dyDescent="0.2"/>
  <cols>
    <col min="1" max="1" width="50.5703125" customWidth="1"/>
    <col min="2" max="2" width="26.140625" customWidth="1"/>
    <col min="3" max="3" width="15" customWidth="1"/>
  </cols>
  <sheetData>
    <row r="1" spans="1:3" ht="15" x14ac:dyDescent="0.25">
      <c r="A1" s="50" t="s">
        <v>326</v>
      </c>
      <c r="B1" s="28">
        <f ca="1">TODAY()</f>
        <v>42407</v>
      </c>
      <c r="C1" s="1"/>
    </row>
    <row r="2" spans="1:3" ht="15" x14ac:dyDescent="0.25">
      <c r="A2" s="50" t="s">
        <v>18</v>
      </c>
      <c r="B2" s="2"/>
    </row>
    <row r="3" spans="1:3" ht="15" x14ac:dyDescent="0.25">
      <c r="A3" s="50" t="s">
        <v>168</v>
      </c>
      <c r="B3" s="2"/>
    </row>
    <row r="5" spans="1:3" ht="12.75" customHeight="1" x14ac:dyDescent="0.2">
      <c r="A5" s="104" t="s">
        <v>20</v>
      </c>
      <c r="B5" s="105" t="s">
        <v>169</v>
      </c>
    </row>
    <row r="6" spans="1:3" x14ac:dyDescent="0.2">
      <c r="A6" s="104"/>
      <c r="B6" s="105"/>
    </row>
    <row r="7" spans="1:3" x14ac:dyDescent="0.2">
      <c r="A7" s="104"/>
      <c r="B7" s="105"/>
    </row>
    <row r="8" spans="1:3" ht="18" customHeight="1" x14ac:dyDescent="0.2">
      <c r="A8" s="66" t="s">
        <v>223</v>
      </c>
      <c r="B8" s="61">
        <v>10000</v>
      </c>
    </row>
    <row r="9" spans="1:3" ht="18" customHeight="1" x14ac:dyDescent="0.2">
      <c r="A9" s="66" t="s">
        <v>186</v>
      </c>
      <c r="B9" s="61">
        <v>12000</v>
      </c>
    </row>
    <row r="10" spans="1:3" ht="18" customHeight="1" x14ac:dyDescent="0.2">
      <c r="A10" s="66" t="s">
        <v>187</v>
      </c>
      <c r="B10" s="61">
        <v>15000</v>
      </c>
    </row>
    <row r="11" spans="1:3" ht="18" customHeight="1" x14ac:dyDescent="0.2">
      <c r="A11" s="66" t="s">
        <v>188</v>
      </c>
      <c r="B11" s="61">
        <v>17000</v>
      </c>
    </row>
    <row r="12" spans="1:3" ht="18" customHeight="1" x14ac:dyDescent="0.2">
      <c r="A12" s="66" t="s">
        <v>189</v>
      </c>
      <c r="B12" s="61">
        <v>20000</v>
      </c>
    </row>
    <row r="13" spans="1:3" ht="18" customHeight="1" x14ac:dyDescent="0.2">
      <c r="A13" s="66" t="s">
        <v>190</v>
      </c>
      <c r="B13" s="61">
        <v>25000</v>
      </c>
    </row>
    <row r="14" spans="1:3" ht="18" customHeight="1" x14ac:dyDescent="0.2">
      <c r="A14" s="66" t="s">
        <v>191</v>
      </c>
      <c r="B14" s="61">
        <v>30000</v>
      </c>
    </row>
    <row r="15" spans="1:3" ht="18" customHeight="1" x14ac:dyDescent="0.2">
      <c r="A15" s="60" t="s">
        <v>170</v>
      </c>
      <c r="B15" s="67" t="s">
        <v>192</v>
      </c>
    </row>
    <row r="16" spans="1:3" x14ac:dyDescent="0.2">
      <c r="A16" s="7"/>
      <c r="B16" s="55"/>
    </row>
    <row r="19" spans="1:2" x14ac:dyDescent="0.2">
      <c r="A19" s="43"/>
      <c r="B19" s="44"/>
    </row>
    <row r="20" spans="1:2" x14ac:dyDescent="0.2">
      <c r="A20" s="25"/>
      <c r="B20" s="19"/>
    </row>
    <row r="21" spans="1:2" x14ac:dyDescent="0.2">
      <c r="A21" s="25"/>
      <c r="B21" s="19"/>
    </row>
    <row r="22" spans="1:2" x14ac:dyDescent="0.2">
      <c r="A22" s="25"/>
    </row>
    <row r="23" spans="1:2" x14ac:dyDescent="0.2">
      <c r="A23" s="25"/>
    </row>
    <row r="24" spans="1:2" x14ac:dyDescent="0.2">
      <c r="A24" s="25"/>
    </row>
  </sheetData>
  <sheetProtection selectLockedCells="1" selectUnlockedCells="1"/>
  <mergeCells count="2">
    <mergeCell ref="A5:A7"/>
    <mergeCell ref="B5:B7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opLeftCell="A4" workbookViewId="0">
      <selection activeCell="C23" sqref="C23"/>
    </sheetView>
  </sheetViews>
  <sheetFormatPr defaultColWidth="8.5703125" defaultRowHeight="12.75" x14ac:dyDescent="0.2"/>
  <cols>
    <col min="1" max="1" width="55.85546875" customWidth="1"/>
    <col min="2" max="2" width="18.7109375" customWidth="1"/>
    <col min="3" max="4" width="16.140625" customWidth="1"/>
    <col min="5" max="5" width="17.28515625" customWidth="1"/>
  </cols>
  <sheetData>
    <row r="1" spans="1:4" ht="19.5" customHeight="1" x14ac:dyDescent="0.25">
      <c r="A1" s="95" t="s">
        <v>326</v>
      </c>
      <c r="B1" s="95"/>
      <c r="C1" s="95"/>
      <c r="D1" s="59">
        <f ca="1">TODAY()</f>
        <v>42407</v>
      </c>
    </row>
    <row r="2" spans="1:4" ht="15.75" customHeight="1" x14ac:dyDescent="0.25">
      <c r="A2" s="95" t="s">
        <v>227</v>
      </c>
      <c r="B2" s="95"/>
      <c r="C2" s="95"/>
      <c r="D2" s="1"/>
    </row>
    <row r="3" spans="1:4" ht="15.75" customHeight="1" x14ac:dyDescent="0.25">
      <c r="A3" s="95" t="s">
        <v>0</v>
      </c>
      <c r="B3" s="95"/>
      <c r="C3" s="95"/>
      <c r="D3" s="2"/>
    </row>
    <row r="4" spans="1:4" ht="6" customHeight="1" x14ac:dyDescent="0.25">
      <c r="B4" s="3"/>
    </row>
    <row r="5" spans="1:4" s="7" customFormat="1" ht="12" customHeight="1" x14ac:dyDescent="0.2">
      <c r="A5" s="4" t="s">
        <v>1</v>
      </c>
      <c r="B5" s="5" t="s">
        <v>2</v>
      </c>
      <c r="C5" s="6" t="s">
        <v>3</v>
      </c>
    </row>
    <row r="6" spans="1:4" s="7" customFormat="1" ht="12" customHeight="1" x14ac:dyDescent="0.2">
      <c r="A6" s="4"/>
      <c r="B6" s="5"/>
      <c r="C6" s="5"/>
    </row>
    <row r="7" spans="1:4" ht="12" customHeight="1" x14ac:dyDescent="0.2">
      <c r="A7" s="14" t="s">
        <v>6</v>
      </c>
      <c r="B7" s="5" t="s">
        <v>2</v>
      </c>
      <c r="C7" s="6" t="s">
        <v>3</v>
      </c>
    </row>
    <row r="8" spans="1:4" ht="12" customHeight="1" x14ac:dyDescent="0.2">
      <c r="A8" s="14"/>
      <c r="B8" s="15"/>
      <c r="C8" s="15"/>
    </row>
    <row r="9" spans="1:4" x14ac:dyDescent="0.2">
      <c r="A9" s="84" t="s">
        <v>7</v>
      </c>
      <c r="B9" s="10"/>
      <c r="C9" s="10" t="s">
        <v>8</v>
      </c>
    </row>
    <row r="10" spans="1:4" x14ac:dyDescent="0.2">
      <c r="A10" s="84" t="s">
        <v>320</v>
      </c>
      <c r="B10" s="10"/>
      <c r="C10" s="83">
        <v>10000</v>
      </c>
    </row>
    <row r="11" spans="1:4" x14ac:dyDescent="0.2">
      <c r="A11" s="84" t="s">
        <v>321</v>
      </c>
      <c r="B11" s="10" t="s">
        <v>9</v>
      </c>
      <c r="C11" s="83" t="s">
        <v>329</v>
      </c>
    </row>
    <row r="12" spans="1:4" x14ac:dyDescent="0.2">
      <c r="A12" s="85"/>
      <c r="B12" s="10"/>
      <c r="C12" s="84"/>
    </row>
    <row r="13" spans="1:4" x14ac:dyDescent="0.2">
      <c r="A13" s="84" t="s">
        <v>330</v>
      </c>
      <c r="B13" s="10" t="s">
        <v>10</v>
      </c>
      <c r="C13" s="84">
        <v>40</v>
      </c>
    </row>
    <row r="14" spans="1:4" x14ac:dyDescent="0.2">
      <c r="A14" s="84"/>
      <c r="B14" s="16"/>
      <c r="C14" s="84"/>
    </row>
    <row r="15" spans="1:4" x14ac:dyDescent="0.2">
      <c r="A15" s="84" t="s">
        <v>11</v>
      </c>
      <c r="B15" s="10" t="s">
        <v>10</v>
      </c>
      <c r="C15" s="84">
        <v>50</v>
      </c>
    </row>
    <row r="16" spans="1:4" x14ac:dyDescent="0.2">
      <c r="A16" s="84"/>
      <c r="B16" s="16"/>
      <c r="C16" s="84"/>
    </row>
    <row r="17" spans="1:5" x14ac:dyDescent="0.2">
      <c r="A17" s="84" t="s">
        <v>12</v>
      </c>
      <c r="B17" s="12" t="s">
        <v>4</v>
      </c>
      <c r="C17" s="84">
        <v>1000</v>
      </c>
    </row>
    <row r="18" spans="1:5" x14ac:dyDescent="0.2">
      <c r="A18" s="84"/>
      <c r="B18" s="12"/>
      <c r="C18" s="84"/>
    </row>
    <row r="19" spans="1:5" ht="12" customHeight="1" x14ac:dyDescent="0.2">
      <c r="A19" s="90" t="s">
        <v>324</v>
      </c>
      <c r="B19" s="10" t="s">
        <v>37</v>
      </c>
      <c r="C19" s="9">
        <v>80000</v>
      </c>
      <c r="D19" s="76"/>
    </row>
    <row r="20" spans="1:5" x14ac:dyDescent="0.2">
      <c r="A20" s="7"/>
      <c r="B20" s="18"/>
      <c r="D20" s="19"/>
    </row>
    <row r="21" spans="1:5" ht="12" customHeight="1" x14ac:dyDescent="0.2">
      <c r="A21" s="14"/>
      <c r="B21" s="14"/>
      <c r="C21" s="6"/>
    </row>
    <row r="22" spans="1:5" ht="12" customHeight="1" x14ac:dyDescent="0.2">
      <c r="A22" s="14"/>
      <c r="B22" s="14"/>
      <c r="C22" s="15"/>
    </row>
    <row r="23" spans="1:5" ht="14.25" customHeight="1" x14ac:dyDescent="0.2">
      <c r="A23" s="86"/>
      <c r="B23" s="84"/>
      <c r="C23" s="89"/>
    </row>
    <row r="24" spans="1:5" ht="15" customHeight="1" x14ac:dyDescent="0.2">
      <c r="A24" s="84"/>
      <c r="B24" s="84"/>
      <c r="C24" s="83"/>
    </row>
    <row r="25" spans="1:5" ht="15.95" customHeight="1" x14ac:dyDescent="0.2">
      <c r="A25" s="84"/>
      <c r="B25" s="84"/>
      <c r="C25" s="83"/>
    </row>
    <row r="26" spans="1:5" ht="15.95" customHeight="1" x14ac:dyDescent="0.2">
      <c r="A26" s="84"/>
      <c r="B26" s="84"/>
      <c r="C26" s="83"/>
    </row>
    <row r="27" spans="1:5" x14ac:dyDescent="0.2">
      <c r="A27" s="20" t="s">
        <v>14</v>
      </c>
      <c r="D27" s="19"/>
    </row>
    <row r="28" spans="1:5" x14ac:dyDescent="0.2">
      <c r="A28" s="21" t="s">
        <v>15</v>
      </c>
      <c r="B28" s="21"/>
      <c r="C28" s="21"/>
      <c r="D28" s="21"/>
      <c r="E28" s="21"/>
    </row>
    <row r="29" spans="1:5" s="21" customFormat="1" ht="11.25" x14ac:dyDescent="0.2">
      <c r="A29" s="22" t="s">
        <v>314</v>
      </c>
    </row>
    <row r="30" spans="1:5" s="21" customFormat="1" ht="11.25" x14ac:dyDescent="0.2">
      <c r="A30" s="22" t="s">
        <v>224</v>
      </c>
    </row>
    <row r="31" spans="1:5" s="23" customFormat="1" ht="11.25" x14ac:dyDescent="0.2">
      <c r="A31" s="21" t="s">
        <v>225</v>
      </c>
    </row>
    <row r="32" spans="1:5" s="23" customFormat="1" ht="11.25" x14ac:dyDescent="0.2">
      <c r="A32" s="24" t="s">
        <v>327</v>
      </c>
    </row>
    <row r="33" spans="1:3" s="21" customFormat="1" ht="11.25" x14ac:dyDescent="0.2">
      <c r="A33" s="21" t="s">
        <v>16</v>
      </c>
    </row>
    <row r="34" spans="1:3" s="21" customFormat="1" ht="11.25" x14ac:dyDescent="0.2">
      <c r="A34" s="21" t="s">
        <v>17</v>
      </c>
    </row>
    <row r="35" spans="1:3" s="21" customFormat="1" ht="11.25" x14ac:dyDescent="0.2">
      <c r="A35" s="21" t="s">
        <v>226</v>
      </c>
    </row>
    <row r="36" spans="1:3" s="21" customFormat="1" ht="11.25" x14ac:dyDescent="0.2">
      <c r="A36" s="21" t="s">
        <v>228</v>
      </c>
    </row>
    <row r="37" spans="1:3" s="21" customFormat="1" ht="11.25" x14ac:dyDescent="0.2">
      <c r="A37" s="21" t="s">
        <v>328</v>
      </c>
    </row>
    <row r="38" spans="1:3" s="21" customFormat="1" ht="11.25" x14ac:dyDescent="0.2">
      <c r="A38" s="21" t="s">
        <v>315</v>
      </c>
    </row>
    <row r="39" spans="1:3" s="21" customFormat="1" x14ac:dyDescent="0.2">
      <c r="A39" s="41" t="s">
        <v>323</v>
      </c>
      <c r="B39" s="40"/>
      <c r="C39" s="39"/>
    </row>
    <row r="40" spans="1:3" s="21" customFormat="1" ht="44.25" customHeight="1" x14ac:dyDescent="0.2">
      <c r="A40" s="91" t="s">
        <v>325</v>
      </c>
      <c r="C40" s="39"/>
    </row>
    <row r="41" spans="1:3" s="21" customFormat="1" ht="9" customHeight="1" x14ac:dyDescent="0.2">
      <c r="A41" s="41"/>
      <c r="B41" s="40"/>
    </row>
  </sheetData>
  <sheetProtection selectLockedCells="1" selectUnlockedCells="1"/>
  <mergeCells count="3">
    <mergeCell ref="A1:C1"/>
    <mergeCell ref="A2:C2"/>
    <mergeCell ref="A3:C3"/>
  </mergeCells>
  <pageMargins left="0.35416666666666669" right="0.35416666666666669" top="0.39374999999999999" bottom="0.39374999999999999" header="0.51180555555555551" footer="0.51180555555555551"/>
  <pageSetup scale="67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opLeftCell="A33" workbookViewId="0">
      <selection activeCell="A61" sqref="A61"/>
    </sheetView>
  </sheetViews>
  <sheetFormatPr defaultColWidth="8.5703125" defaultRowHeight="12.75" x14ac:dyDescent="0.2"/>
  <cols>
    <col min="1" max="1" width="67.5703125" customWidth="1"/>
    <col min="2" max="2" width="15.42578125" customWidth="1"/>
    <col min="3" max="3" width="18.28515625" customWidth="1"/>
    <col min="4" max="4" width="15.85546875" customWidth="1"/>
  </cols>
  <sheetData>
    <row r="1" spans="1:4" ht="15" x14ac:dyDescent="0.25">
      <c r="A1" s="95" t="s">
        <v>326</v>
      </c>
      <c r="B1" s="95"/>
      <c r="C1" s="95"/>
      <c r="D1" s="59">
        <f ca="1">TODAY()</f>
        <v>42407</v>
      </c>
    </row>
    <row r="2" spans="1:4" ht="15" x14ac:dyDescent="0.25">
      <c r="A2" s="95" t="s">
        <v>18</v>
      </c>
      <c r="B2" s="95"/>
      <c r="C2" s="95"/>
    </row>
    <row r="3" spans="1:4" ht="15" x14ac:dyDescent="0.25">
      <c r="A3" s="95" t="s">
        <v>65</v>
      </c>
      <c r="B3" s="95"/>
      <c r="C3" s="95"/>
    </row>
    <row r="4" spans="1:4" ht="6" customHeight="1" x14ac:dyDescent="0.25">
      <c r="B4" s="3"/>
    </row>
    <row r="5" spans="1:4" x14ac:dyDescent="0.2">
      <c r="A5" s="47"/>
    </row>
    <row r="6" spans="1:4" s="7" customFormat="1" x14ac:dyDescent="0.2">
      <c r="A6" s="4" t="s">
        <v>66</v>
      </c>
      <c r="B6" s="5" t="s">
        <v>2</v>
      </c>
      <c r="C6" s="5" t="s">
        <v>3</v>
      </c>
    </row>
    <row r="7" spans="1:4" s="7" customFormat="1" ht="13.5" customHeight="1" x14ac:dyDescent="0.2">
      <c r="A7" s="4"/>
      <c r="B7" s="5"/>
      <c r="C7" s="5"/>
    </row>
    <row r="8" spans="1:4" x14ac:dyDescent="0.2">
      <c r="A8" s="17" t="s">
        <v>67</v>
      </c>
      <c r="B8" s="10" t="s">
        <v>68</v>
      </c>
      <c r="C8" s="9">
        <v>408</v>
      </c>
    </row>
    <row r="9" spans="1:4" x14ac:dyDescent="0.2">
      <c r="A9" s="17" t="s">
        <v>69</v>
      </c>
      <c r="B9" s="10" t="s">
        <v>68</v>
      </c>
      <c r="C9" s="9">
        <v>452</v>
      </c>
    </row>
    <row r="10" spans="1:4" x14ac:dyDescent="0.2">
      <c r="A10" s="17" t="s">
        <v>185</v>
      </c>
      <c r="B10" s="10" t="s">
        <v>68</v>
      </c>
      <c r="C10" s="9">
        <v>452</v>
      </c>
    </row>
    <row r="11" spans="1:4" x14ac:dyDescent="0.2">
      <c r="A11" s="17" t="s">
        <v>70</v>
      </c>
      <c r="B11" s="10" t="s">
        <v>68</v>
      </c>
      <c r="C11" s="9">
        <v>645</v>
      </c>
    </row>
    <row r="12" spans="1:4" x14ac:dyDescent="0.2">
      <c r="A12" s="17" t="s">
        <v>71</v>
      </c>
      <c r="B12" s="10" t="s">
        <v>68</v>
      </c>
      <c r="C12" s="9">
        <v>452</v>
      </c>
    </row>
    <row r="13" spans="1:4" x14ac:dyDescent="0.2">
      <c r="A13" s="17" t="s">
        <v>254</v>
      </c>
      <c r="B13" s="10" t="s">
        <v>68</v>
      </c>
      <c r="C13" s="9">
        <v>847</v>
      </c>
    </row>
    <row r="14" spans="1:4" x14ac:dyDescent="0.2">
      <c r="A14" s="17" t="s">
        <v>269</v>
      </c>
      <c r="B14" s="10" t="s">
        <v>68</v>
      </c>
      <c r="C14" s="9">
        <v>458</v>
      </c>
    </row>
    <row r="15" spans="1:4" x14ac:dyDescent="0.2">
      <c r="A15" s="17" t="s">
        <v>172</v>
      </c>
      <c r="B15" s="10" t="s">
        <v>68</v>
      </c>
      <c r="C15" s="9">
        <v>1225</v>
      </c>
    </row>
    <row r="16" spans="1:4" x14ac:dyDescent="0.2">
      <c r="A16" s="17" t="s">
        <v>270</v>
      </c>
      <c r="B16" s="10" t="s">
        <v>68</v>
      </c>
      <c r="C16" s="9">
        <v>875</v>
      </c>
    </row>
    <row r="17" spans="1:3" x14ac:dyDescent="0.2">
      <c r="A17" s="17" t="s">
        <v>173</v>
      </c>
      <c r="B17" s="10" t="s">
        <v>68</v>
      </c>
      <c r="C17" s="9">
        <v>532</v>
      </c>
    </row>
    <row r="18" spans="1:3" x14ac:dyDescent="0.2">
      <c r="A18" s="17" t="s">
        <v>174</v>
      </c>
      <c r="B18" s="10" t="s">
        <v>68</v>
      </c>
      <c r="C18" s="9">
        <v>384</v>
      </c>
    </row>
    <row r="19" spans="1:3" x14ac:dyDescent="0.2">
      <c r="A19" s="17" t="s">
        <v>175</v>
      </c>
      <c r="B19" s="10" t="s">
        <v>68</v>
      </c>
      <c r="C19" s="9">
        <v>385</v>
      </c>
    </row>
    <row r="20" spans="1:3" ht="11.25" customHeight="1" x14ac:dyDescent="0.2">
      <c r="A20" s="17" t="s">
        <v>72</v>
      </c>
      <c r="B20" s="10" t="s">
        <v>68</v>
      </c>
      <c r="C20" s="9">
        <v>462</v>
      </c>
    </row>
    <row r="21" spans="1:3" x14ac:dyDescent="0.2">
      <c r="A21" s="17" t="s">
        <v>184</v>
      </c>
      <c r="B21" s="10" t="s">
        <v>31</v>
      </c>
      <c r="C21" s="51" t="s">
        <v>183</v>
      </c>
    </row>
    <row r="22" spans="1:3" x14ac:dyDescent="0.2">
      <c r="A22" s="17" t="s">
        <v>73</v>
      </c>
      <c r="B22" s="10" t="s">
        <v>68</v>
      </c>
      <c r="C22" s="9">
        <v>156</v>
      </c>
    </row>
    <row r="23" spans="1:3" x14ac:dyDescent="0.2">
      <c r="A23" s="17" t="s">
        <v>176</v>
      </c>
      <c r="B23" s="10" t="s">
        <v>68</v>
      </c>
      <c r="C23" s="9">
        <v>1214</v>
      </c>
    </row>
    <row r="24" spans="1:3" x14ac:dyDescent="0.2">
      <c r="A24" s="17" t="s">
        <v>279</v>
      </c>
      <c r="B24" s="10" t="s">
        <v>31</v>
      </c>
      <c r="C24" s="51">
        <v>2400</v>
      </c>
    </row>
    <row r="25" spans="1:3" x14ac:dyDescent="0.2">
      <c r="A25" s="62" t="s">
        <v>177</v>
      </c>
      <c r="B25" s="12" t="s">
        <v>31</v>
      </c>
      <c r="C25" s="63" t="s">
        <v>178</v>
      </c>
    </row>
    <row r="26" spans="1:3" ht="13.5" customHeight="1" x14ac:dyDescent="0.2">
      <c r="A26" s="17" t="s">
        <v>179</v>
      </c>
      <c r="B26" s="10" t="s">
        <v>68</v>
      </c>
      <c r="C26" s="9">
        <v>240</v>
      </c>
    </row>
    <row r="27" spans="1:3" x14ac:dyDescent="0.2">
      <c r="A27" s="17" t="s">
        <v>180</v>
      </c>
      <c r="B27" s="10" t="s">
        <v>31</v>
      </c>
      <c r="C27" s="9">
        <v>35000</v>
      </c>
    </row>
    <row r="29" spans="1:3" x14ac:dyDescent="0.2">
      <c r="A29" s="14" t="s">
        <v>6</v>
      </c>
      <c r="B29" s="5" t="s">
        <v>2</v>
      </c>
      <c r="C29" s="5" t="s">
        <v>74</v>
      </c>
    </row>
    <row r="30" spans="1:3" x14ac:dyDescent="0.2">
      <c r="A30" s="14"/>
      <c r="B30" s="15"/>
      <c r="C30" s="15"/>
    </row>
    <row r="31" spans="1:3" x14ac:dyDescent="0.2">
      <c r="A31" s="9" t="s">
        <v>75</v>
      </c>
      <c r="B31" s="16" t="s">
        <v>10</v>
      </c>
      <c r="C31" s="9">
        <v>32</v>
      </c>
    </row>
    <row r="32" spans="1:3" x14ac:dyDescent="0.2">
      <c r="A32" s="9" t="s">
        <v>76</v>
      </c>
      <c r="B32" s="16" t="s">
        <v>10</v>
      </c>
      <c r="C32" s="9">
        <v>10</v>
      </c>
    </row>
    <row r="33" spans="1:3" x14ac:dyDescent="0.2">
      <c r="A33" s="9" t="s">
        <v>77</v>
      </c>
      <c r="B33" s="16" t="s">
        <v>10</v>
      </c>
      <c r="C33" s="9">
        <v>10</v>
      </c>
    </row>
    <row r="34" spans="1:3" x14ac:dyDescent="0.2">
      <c r="A34" s="9" t="s">
        <v>318</v>
      </c>
      <c r="B34" s="16" t="s">
        <v>10</v>
      </c>
      <c r="C34" s="9">
        <v>2</v>
      </c>
    </row>
    <row r="35" spans="1:3" x14ac:dyDescent="0.2">
      <c r="A35" s="7"/>
      <c r="B35" s="18"/>
    </row>
    <row r="36" spans="1:3" x14ac:dyDescent="0.2">
      <c r="A36" s="14" t="s">
        <v>13</v>
      </c>
      <c r="B36" s="5" t="s">
        <v>2</v>
      </c>
      <c r="C36" s="5" t="s">
        <v>74</v>
      </c>
    </row>
    <row r="37" spans="1:3" s="21" customFormat="1" x14ac:dyDescent="0.2">
      <c r="A37" s="14"/>
      <c r="B37" s="15"/>
      <c r="C37" s="15"/>
    </row>
    <row r="38" spans="1:3" x14ac:dyDescent="0.2">
      <c r="A38" s="49"/>
      <c r="B38" s="16"/>
      <c r="C38" s="9"/>
    </row>
    <row r="39" spans="1:3" x14ac:dyDescent="0.2">
      <c r="A39" s="9"/>
      <c r="B39" s="16"/>
      <c r="C39" s="9"/>
    </row>
    <row r="40" spans="1:3" x14ac:dyDescent="0.2">
      <c r="A40" s="9"/>
      <c r="B40" s="16"/>
      <c r="C40" s="9"/>
    </row>
    <row r="41" spans="1:3" x14ac:dyDescent="0.2">
      <c r="A41" s="9"/>
      <c r="B41" s="16"/>
      <c r="C41" s="51"/>
    </row>
    <row r="42" spans="1:3" ht="25.5" x14ac:dyDescent="0.2">
      <c r="A42" s="88" t="s">
        <v>319</v>
      </c>
      <c r="B42" s="16"/>
      <c r="C42" s="87" t="s">
        <v>322</v>
      </c>
    </row>
    <row r="43" spans="1:3" x14ac:dyDescent="0.2">
      <c r="A43" s="47"/>
    </row>
    <row r="44" spans="1:3" x14ac:dyDescent="0.2">
      <c r="A44" s="43"/>
    </row>
    <row r="45" spans="1:3" x14ac:dyDescent="0.2">
      <c r="A45" s="25"/>
    </row>
    <row r="46" spans="1:3" x14ac:dyDescent="0.2">
      <c r="A46" s="25"/>
      <c r="B46" s="19"/>
    </row>
    <row r="47" spans="1:3" x14ac:dyDescent="0.2">
      <c r="A47" s="25"/>
      <c r="C47" s="21"/>
    </row>
    <row r="48" spans="1:3" x14ac:dyDescent="0.2">
      <c r="A48" s="25"/>
    </row>
    <row r="49" spans="1:1" x14ac:dyDescent="0.2">
      <c r="A49" s="25"/>
    </row>
  </sheetData>
  <sheetProtection selectLockedCells="1" selectUnlockedCells="1"/>
  <mergeCells count="3">
    <mergeCell ref="A1:C1"/>
    <mergeCell ref="A2:C2"/>
    <mergeCell ref="A3:C3"/>
  </mergeCells>
  <pageMargins left="0.35416666666666669" right="0.35416666666666669" top="0.39374999999999999" bottom="0.39374999999999999" header="0.51180555555555551" footer="0.51180555555555551"/>
  <pageSetup scale="8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workbookViewId="0">
      <selection activeCell="A25" sqref="A25:XFD32"/>
    </sheetView>
  </sheetViews>
  <sheetFormatPr defaultColWidth="8.5703125" defaultRowHeight="12.75" x14ac:dyDescent="0.2"/>
  <cols>
    <col min="1" max="1" width="73.42578125" customWidth="1"/>
    <col min="2" max="2" width="28.5703125" customWidth="1"/>
  </cols>
  <sheetData>
    <row r="1" spans="1:3" ht="15" x14ac:dyDescent="0.25">
      <c r="A1" s="50" t="s">
        <v>326</v>
      </c>
      <c r="B1" s="59">
        <f ca="1">TODAY()</f>
        <v>42407</v>
      </c>
      <c r="C1" s="27"/>
    </row>
    <row r="2" spans="1:3" ht="15" x14ac:dyDescent="0.25">
      <c r="A2" s="50" t="s">
        <v>18</v>
      </c>
      <c r="B2" s="2"/>
      <c r="C2" s="27"/>
    </row>
    <row r="3" spans="1:3" ht="15" x14ac:dyDescent="0.25">
      <c r="A3" s="50" t="s">
        <v>143</v>
      </c>
      <c r="B3" s="2"/>
    </row>
    <row r="5" spans="1:3" x14ac:dyDescent="0.2">
      <c r="A5" s="5" t="s">
        <v>20</v>
      </c>
      <c r="B5" s="5" t="s">
        <v>144</v>
      </c>
    </row>
    <row r="6" spans="1:3" ht="6" customHeight="1" x14ac:dyDescent="0.2">
      <c r="A6" s="56"/>
      <c r="B6" s="15"/>
    </row>
    <row r="7" spans="1:3" x14ac:dyDescent="0.2">
      <c r="A7" s="11" t="s">
        <v>145</v>
      </c>
      <c r="B7" s="9" t="s">
        <v>146</v>
      </c>
    </row>
    <row r="8" spans="1:3" x14ac:dyDescent="0.2">
      <c r="A8" s="11" t="s">
        <v>147</v>
      </c>
      <c r="B8" s="9" t="s">
        <v>148</v>
      </c>
    </row>
    <row r="9" spans="1:3" x14ac:dyDescent="0.2">
      <c r="A9" s="11" t="s">
        <v>149</v>
      </c>
      <c r="B9" s="9" t="s">
        <v>150</v>
      </c>
    </row>
    <row r="10" spans="1:3" x14ac:dyDescent="0.2">
      <c r="A10" s="17" t="s">
        <v>151</v>
      </c>
      <c r="B10" s="9" t="s">
        <v>152</v>
      </c>
    </row>
    <row r="11" spans="1:3" x14ac:dyDescent="0.2">
      <c r="A11" s="11" t="s">
        <v>153</v>
      </c>
      <c r="B11" s="9" t="s">
        <v>171</v>
      </c>
    </row>
    <row r="13" spans="1:3" x14ac:dyDescent="0.2">
      <c r="A13" s="21" t="s">
        <v>154</v>
      </c>
    </row>
    <row r="14" spans="1:3" x14ac:dyDescent="0.2">
      <c r="A14" s="21" t="s">
        <v>155</v>
      </c>
    </row>
    <row r="15" spans="1:3" x14ac:dyDescent="0.2">
      <c r="A15" s="21"/>
    </row>
    <row r="16" spans="1:3" x14ac:dyDescent="0.2">
      <c r="A16" s="21" t="s">
        <v>156</v>
      </c>
    </row>
    <row r="17" spans="1:2" x14ac:dyDescent="0.2">
      <c r="A17" s="21" t="s">
        <v>157</v>
      </c>
    </row>
    <row r="18" spans="1:2" x14ac:dyDescent="0.2">
      <c r="A18" s="21" t="s">
        <v>158</v>
      </c>
    </row>
    <row r="19" spans="1:2" x14ac:dyDescent="0.2">
      <c r="A19" s="21" t="s">
        <v>159</v>
      </c>
    </row>
    <row r="20" spans="1:2" x14ac:dyDescent="0.2">
      <c r="A20" s="21" t="s">
        <v>160</v>
      </c>
    </row>
    <row r="21" spans="1:2" x14ac:dyDescent="0.2">
      <c r="A21" s="21" t="s">
        <v>161</v>
      </c>
    </row>
    <row r="22" spans="1:2" x14ac:dyDescent="0.2">
      <c r="A22" s="21" t="s">
        <v>162</v>
      </c>
    </row>
    <row r="23" spans="1:2" x14ac:dyDescent="0.2">
      <c r="A23" s="21" t="s">
        <v>163</v>
      </c>
    </row>
    <row r="25" spans="1:2" x14ac:dyDescent="0.2">
      <c r="A25" s="43"/>
      <c r="B25" s="44"/>
    </row>
    <row r="26" spans="1:2" x14ac:dyDescent="0.2">
      <c r="A26" s="25"/>
      <c r="B26" s="19"/>
    </row>
    <row r="27" spans="1:2" x14ac:dyDescent="0.2">
      <c r="A27" s="25"/>
      <c r="B27" s="19"/>
    </row>
    <row r="28" spans="1:2" x14ac:dyDescent="0.2">
      <c r="A28" s="25"/>
    </row>
    <row r="29" spans="1:2" x14ac:dyDescent="0.2">
      <c r="A29" s="25"/>
    </row>
    <row r="30" spans="1:2" x14ac:dyDescent="0.2">
      <c r="A30" s="25"/>
    </row>
  </sheetData>
  <sheetProtection selectLockedCells="1" selectUnlockedCells="1"/>
  <pageMargins left="0.35416666666666669" right="0.35416666666666669" top="0.39374999999999999" bottom="0.39374999999999999" header="0.51180555555555551" footer="0.51180555555555551"/>
  <pageSetup scale="9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516"/>
  <sheetViews>
    <sheetView tabSelected="1" workbookViewId="0">
      <selection activeCell="A29" sqref="A29:XFD35"/>
    </sheetView>
  </sheetViews>
  <sheetFormatPr defaultColWidth="8.5703125" defaultRowHeight="6" customHeight="1" x14ac:dyDescent="0.2"/>
  <cols>
    <col min="1" max="1" width="49.28515625" customWidth="1"/>
    <col min="2" max="2" width="25.42578125" style="27" customWidth="1"/>
    <col min="3" max="3" width="10.28515625" customWidth="1"/>
    <col min="4" max="4" width="9.7109375" customWidth="1"/>
  </cols>
  <sheetData>
    <row r="1" spans="1:5" ht="15" customHeight="1" x14ac:dyDescent="0.25">
      <c r="A1" s="95" t="s">
        <v>326</v>
      </c>
      <c r="B1" s="95"/>
      <c r="C1" s="59">
        <f ca="1">TODAY()</f>
        <v>42407</v>
      </c>
    </row>
    <row r="2" spans="1:5" ht="15" customHeight="1" x14ac:dyDescent="0.25">
      <c r="A2" s="95" t="s">
        <v>18</v>
      </c>
      <c r="B2" s="95"/>
      <c r="C2" s="1"/>
    </row>
    <row r="3" spans="1:5" ht="15" customHeight="1" x14ac:dyDescent="0.25">
      <c r="A3" s="95" t="s">
        <v>236</v>
      </c>
      <c r="B3" s="95"/>
      <c r="C3" s="2"/>
    </row>
    <row r="5" spans="1:5" s="27" customFormat="1" ht="12.75" customHeight="1" x14ac:dyDescent="0.2">
      <c r="A5" s="5" t="s">
        <v>20</v>
      </c>
      <c r="B5" s="5" t="s">
        <v>22</v>
      </c>
      <c r="C5" s="5" t="s">
        <v>3</v>
      </c>
    </row>
    <row r="6" spans="1:5" ht="6" customHeight="1" x14ac:dyDescent="0.25">
      <c r="A6" s="29"/>
      <c r="B6" s="30"/>
      <c r="C6" s="15"/>
    </row>
    <row r="7" spans="1:5" ht="12.75" customHeight="1" x14ac:dyDescent="0.2">
      <c r="A7" s="9" t="s">
        <v>298</v>
      </c>
      <c r="B7" s="10" t="s">
        <v>5</v>
      </c>
      <c r="C7" s="10">
        <v>1200</v>
      </c>
      <c r="D7" s="31"/>
      <c r="E7" s="32"/>
    </row>
    <row r="8" spans="1:5" ht="12.75" customHeight="1" x14ac:dyDescent="0.2">
      <c r="A8" s="9" t="s">
        <v>299</v>
      </c>
      <c r="B8" s="70" t="s">
        <v>5</v>
      </c>
      <c r="C8" s="10">
        <v>1800</v>
      </c>
      <c r="D8" s="31"/>
      <c r="E8" s="32"/>
    </row>
    <row r="9" spans="1:5" ht="12.75" customHeight="1" x14ac:dyDescent="0.2">
      <c r="A9" s="9" t="s">
        <v>300</v>
      </c>
      <c r="B9" s="70" t="s">
        <v>5</v>
      </c>
      <c r="C9" s="10">
        <v>2500</v>
      </c>
      <c r="D9" s="31"/>
      <c r="E9" s="32"/>
    </row>
    <row r="10" spans="1:5" ht="12.75" x14ac:dyDescent="0.2">
      <c r="A10" s="33" t="s">
        <v>297</v>
      </c>
      <c r="B10" s="54" t="s">
        <v>5</v>
      </c>
      <c r="C10" s="54">
        <v>400</v>
      </c>
    </row>
    <row r="11" spans="1:5" ht="12.75" customHeight="1" x14ac:dyDescent="0.2">
      <c r="A11" s="9" t="s">
        <v>304</v>
      </c>
      <c r="B11" s="54" t="s">
        <v>5</v>
      </c>
      <c r="C11" s="54">
        <v>150</v>
      </c>
      <c r="D11" s="31"/>
    </row>
    <row r="12" spans="1:5" ht="12.75" customHeight="1" x14ac:dyDescent="0.2">
      <c r="A12" s="9" t="s">
        <v>295</v>
      </c>
      <c r="B12" s="10" t="s">
        <v>31</v>
      </c>
      <c r="C12" s="10">
        <v>14000</v>
      </c>
      <c r="D12" s="31"/>
    </row>
    <row r="13" spans="1:5" ht="12.75" customHeight="1" x14ac:dyDescent="0.2">
      <c r="A13" s="9" t="s">
        <v>296</v>
      </c>
      <c r="B13" s="10" t="s">
        <v>5</v>
      </c>
      <c r="C13" s="10">
        <v>700</v>
      </c>
      <c r="D13" s="31"/>
    </row>
    <row r="14" spans="1:5" ht="12.75" customHeight="1" x14ac:dyDescent="0.2">
      <c r="A14" s="9" t="s">
        <v>238</v>
      </c>
      <c r="B14" s="10" t="s">
        <v>242</v>
      </c>
      <c r="C14" s="10">
        <v>10000</v>
      </c>
      <c r="D14" s="31"/>
    </row>
    <row r="15" spans="1:5" ht="12.75" customHeight="1" x14ac:dyDescent="0.2">
      <c r="A15" s="9" t="s">
        <v>238</v>
      </c>
      <c r="B15" s="71" t="s">
        <v>294</v>
      </c>
      <c r="C15" s="10">
        <v>30000</v>
      </c>
      <c r="D15" s="31"/>
    </row>
    <row r="16" spans="1:5" ht="12.75" customHeight="1" x14ac:dyDescent="0.2">
      <c r="A16" s="9" t="s">
        <v>239</v>
      </c>
      <c r="B16" s="99" t="s">
        <v>241</v>
      </c>
      <c r="C16" s="99"/>
      <c r="D16" s="31"/>
    </row>
    <row r="17" spans="1:26" ht="15" customHeight="1" x14ac:dyDescent="0.2">
      <c r="A17" s="9" t="s">
        <v>240</v>
      </c>
      <c r="B17" s="10" t="s">
        <v>5</v>
      </c>
      <c r="C17" s="10">
        <v>1000</v>
      </c>
      <c r="D17" s="31"/>
    </row>
    <row r="18" spans="1:26" ht="12.75" customHeight="1" x14ac:dyDescent="0.2">
      <c r="D18" s="31"/>
    </row>
    <row r="19" spans="1:26" ht="12.75" customHeight="1" x14ac:dyDescent="0.2">
      <c r="D19" s="31"/>
    </row>
    <row r="20" spans="1:26" ht="12.75" x14ac:dyDescent="0.2">
      <c r="B20"/>
    </row>
    <row r="21" spans="1:26" ht="12.75" x14ac:dyDescent="0.2">
      <c r="A21" s="69"/>
      <c r="B21" s="69"/>
      <c r="C21" s="69"/>
    </row>
    <row r="22" spans="1:26" ht="12.75" customHeight="1" x14ac:dyDescent="0.2">
      <c r="A22" s="69"/>
      <c r="B22" s="69"/>
      <c r="C22" s="69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26.25" customHeight="1" x14ac:dyDescent="0.2">
      <c r="A23" s="98" t="s">
        <v>237</v>
      </c>
      <c r="B23" s="98"/>
      <c r="C23" s="98"/>
    </row>
    <row r="24" spans="1:26" ht="50.25" customHeight="1" x14ac:dyDescent="0.2">
      <c r="A24" s="98" t="s">
        <v>301</v>
      </c>
      <c r="B24" s="98"/>
      <c r="C24" s="98"/>
    </row>
    <row r="25" spans="1:26" ht="70.5" customHeight="1" x14ac:dyDescent="0.2">
      <c r="A25" s="98" t="s">
        <v>302</v>
      </c>
      <c r="B25" s="98"/>
      <c r="C25" s="98"/>
    </row>
    <row r="26" spans="1:26" ht="26.25" customHeight="1" x14ac:dyDescent="0.2">
      <c r="A26" s="98" t="s">
        <v>303</v>
      </c>
      <c r="B26" s="98"/>
      <c r="C26" s="98"/>
    </row>
    <row r="27" spans="1:26" ht="26.25" customHeight="1" x14ac:dyDescent="0.2">
      <c r="A27" s="98" t="s">
        <v>243</v>
      </c>
      <c r="B27" s="98"/>
      <c r="C27" s="98"/>
    </row>
    <row r="28" spans="1:26" ht="12.75" x14ac:dyDescent="0.2">
      <c r="B28"/>
    </row>
    <row r="29" spans="1:26" ht="12.75" x14ac:dyDescent="0.2">
      <c r="A29" s="43"/>
      <c r="B29" s="44"/>
    </row>
    <row r="30" spans="1:26" ht="12.75" x14ac:dyDescent="0.2">
      <c r="A30" s="25"/>
      <c r="B30" s="19"/>
    </row>
    <row r="31" spans="1:26" ht="12.75" x14ac:dyDescent="0.2">
      <c r="A31" s="25"/>
      <c r="B31" s="19"/>
    </row>
    <row r="32" spans="1:26" ht="12.75" x14ac:dyDescent="0.2">
      <c r="A32" s="25"/>
      <c r="B32"/>
    </row>
    <row r="33" spans="1:2" ht="12.75" x14ac:dyDescent="0.2">
      <c r="A33" s="25"/>
      <c r="B33"/>
    </row>
    <row r="34" spans="1:2" ht="12.75" customHeight="1" x14ac:dyDescent="0.2">
      <c r="A34" s="25"/>
      <c r="B34"/>
    </row>
    <row r="35" spans="1:2" ht="12.75" customHeight="1" x14ac:dyDescent="0.2"/>
    <row r="36" spans="1:2" ht="12.75" customHeight="1" x14ac:dyDescent="0.2"/>
    <row r="37" spans="1:2" ht="12.75" customHeight="1" x14ac:dyDescent="0.2"/>
    <row r="38" spans="1:2" ht="12.75" customHeight="1" x14ac:dyDescent="0.2"/>
    <row r="39" spans="1:2" ht="12.75" customHeight="1" x14ac:dyDescent="0.2"/>
    <row r="40" spans="1:2" ht="12.75" customHeight="1" x14ac:dyDescent="0.2"/>
    <row r="41" spans="1:2" ht="12.75" customHeight="1" x14ac:dyDescent="0.2"/>
    <row r="42" spans="1:2" ht="12.75" customHeight="1" x14ac:dyDescent="0.2"/>
    <row r="43" spans="1:2" ht="12.75" customHeight="1" x14ac:dyDescent="0.2"/>
    <row r="44" spans="1:2" ht="12.75" customHeight="1" x14ac:dyDescent="0.2"/>
    <row r="45" spans="1:2" ht="12.75" customHeight="1" x14ac:dyDescent="0.2"/>
    <row r="46" spans="1:2" ht="12.75" customHeight="1" x14ac:dyDescent="0.2"/>
    <row r="47" spans="1:2" ht="12.75" customHeight="1" x14ac:dyDescent="0.2"/>
    <row r="48" spans="1: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</sheetData>
  <sheetProtection selectLockedCells="1" selectUnlockedCells="1"/>
  <mergeCells count="9">
    <mergeCell ref="A1:B1"/>
    <mergeCell ref="A2:B2"/>
    <mergeCell ref="A3:B3"/>
    <mergeCell ref="A23:C23"/>
    <mergeCell ref="A27:C27"/>
    <mergeCell ref="A24:C24"/>
    <mergeCell ref="B16:C16"/>
    <mergeCell ref="A25:C25"/>
    <mergeCell ref="A26:C26"/>
  </mergeCells>
  <pageMargins left="0.35416666666666669" right="0.35416666666666669" top="0.39374999999999999" bottom="0.39374999999999999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workbookViewId="0">
      <selection sqref="A1:C1"/>
    </sheetView>
  </sheetViews>
  <sheetFormatPr defaultColWidth="8.5703125" defaultRowHeight="12.75" x14ac:dyDescent="0.2"/>
  <cols>
    <col min="1" max="1" width="68.28515625" customWidth="1"/>
    <col min="2" max="4" width="13.7109375" customWidth="1"/>
    <col min="5" max="5" width="12.42578125" customWidth="1"/>
  </cols>
  <sheetData>
    <row r="1" spans="1:4" ht="15" x14ac:dyDescent="0.25">
      <c r="A1" s="95" t="s">
        <v>326</v>
      </c>
      <c r="B1" s="95"/>
      <c r="C1" s="95"/>
      <c r="D1" s="59">
        <f ca="1">TODAY()</f>
        <v>42407</v>
      </c>
    </row>
    <row r="2" spans="1:4" ht="12.75" customHeight="1" x14ac:dyDescent="0.25">
      <c r="A2" s="95" t="s">
        <v>18</v>
      </c>
      <c r="B2" s="95"/>
      <c r="C2" s="95"/>
      <c r="D2" s="2"/>
    </row>
    <row r="3" spans="1:4" ht="16.5" customHeight="1" x14ac:dyDescent="0.25">
      <c r="A3" s="95" t="s">
        <v>112</v>
      </c>
      <c r="B3" s="95"/>
      <c r="C3" s="95"/>
      <c r="D3" s="2"/>
    </row>
    <row r="4" spans="1:4" ht="6" customHeight="1" x14ac:dyDescent="0.25">
      <c r="B4" s="3"/>
    </row>
    <row r="5" spans="1:4" x14ac:dyDescent="0.2">
      <c r="A5" s="96" t="s">
        <v>20</v>
      </c>
      <c r="B5" s="96" t="s">
        <v>79</v>
      </c>
      <c r="C5" s="96" t="s">
        <v>113</v>
      </c>
      <c r="D5" s="96"/>
    </row>
    <row r="6" spans="1:4" x14ac:dyDescent="0.2">
      <c r="A6" s="96"/>
      <c r="B6" s="96"/>
      <c r="C6" s="96"/>
      <c r="D6" s="96"/>
    </row>
    <row r="7" spans="1:4" x14ac:dyDescent="0.2">
      <c r="A7" s="96"/>
      <c r="B7" s="96"/>
      <c r="C7" s="30" t="s">
        <v>3</v>
      </c>
      <c r="D7" s="30" t="s">
        <v>114</v>
      </c>
    </row>
    <row r="8" spans="1:4" ht="25.5" x14ac:dyDescent="0.2">
      <c r="A8" s="52" t="s">
        <v>115</v>
      </c>
      <c r="B8" s="10" t="s">
        <v>5</v>
      </c>
      <c r="C8" s="53">
        <v>280</v>
      </c>
      <c r="D8" s="53">
        <v>140</v>
      </c>
    </row>
    <row r="9" spans="1:4" x14ac:dyDescent="0.2">
      <c r="A9" s="52" t="s">
        <v>116</v>
      </c>
      <c r="B9" s="10" t="s">
        <v>5</v>
      </c>
      <c r="C9" s="53">
        <v>180</v>
      </c>
      <c r="D9" s="53">
        <v>90</v>
      </c>
    </row>
    <row r="10" spans="1:4" ht="25.5" x14ac:dyDescent="0.2">
      <c r="A10" s="52" t="s">
        <v>117</v>
      </c>
      <c r="B10" s="10" t="s">
        <v>5</v>
      </c>
      <c r="C10" s="53">
        <v>160</v>
      </c>
      <c r="D10" s="53">
        <v>80</v>
      </c>
    </row>
    <row r="11" spans="1:4" x14ac:dyDescent="0.2">
      <c r="A11" s="52" t="s">
        <v>118</v>
      </c>
      <c r="B11" s="10" t="s">
        <v>5</v>
      </c>
      <c r="C11" s="53">
        <v>10000</v>
      </c>
      <c r="D11" s="53"/>
    </row>
    <row r="12" spans="1:4" x14ac:dyDescent="0.2">
      <c r="A12" s="33" t="s">
        <v>119</v>
      </c>
      <c r="B12" s="10" t="s">
        <v>120</v>
      </c>
      <c r="C12" s="53">
        <v>9000</v>
      </c>
      <c r="D12" s="53"/>
    </row>
    <row r="13" spans="1:4" x14ac:dyDescent="0.2">
      <c r="A13" s="33" t="s">
        <v>121</v>
      </c>
      <c r="B13" s="10" t="s">
        <v>120</v>
      </c>
      <c r="C13" s="53">
        <v>9000</v>
      </c>
      <c r="D13" s="53"/>
    </row>
    <row r="14" spans="1:4" x14ac:dyDescent="0.2">
      <c r="A14" s="33" t="s">
        <v>122</v>
      </c>
      <c r="B14" s="10" t="s">
        <v>120</v>
      </c>
      <c r="C14" s="53">
        <v>5000</v>
      </c>
      <c r="D14" s="53"/>
    </row>
    <row r="15" spans="1:4" x14ac:dyDescent="0.2">
      <c r="A15" s="33" t="s">
        <v>123</v>
      </c>
      <c r="B15" s="10" t="s">
        <v>120</v>
      </c>
      <c r="C15" s="53">
        <v>5500</v>
      </c>
      <c r="D15" s="53"/>
    </row>
    <row r="16" spans="1:4" x14ac:dyDescent="0.2">
      <c r="A16" s="33" t="s">
        <v>124</v>
      </c>
      <c r="B16" s="10" t="s">
        <v>120</v>
      </c>
      <c r="C16" s="53">
        <v>10000</v>
      </c>
      <c r="D16" s="53"/>
    </row>
    <row r="17" spans="1:4" x14ac:dyDescent="0.2">
      <c r="A17" s="33" t="s">
        <v>125</v>
      </c>
      <c r="B17" s="10" t="s">
        <v>120</v>
      </c>
      <c r="C17" s="53">
        <v>25000</v>
      </c>
      <c r="D17" s="53"/>
    </row>
    <row r="18" spans="1:4" x14ac:dyDescent="0.2">
      <c r="A18" s="33" t="s">
        <v>126</v>
      </c>
      <c r="B18" s="10" t="s">
        <v>120</v>
      </c>
      <c r="C18" s="53">
        <v>25000</v>
      </c>
      <c r="D18" s="53"/>
    </row>
    <row r="19" spans="1:4" x14ac:dyDescent="0.2">
      <c r="A19" s="33" t="s">
        <v>127</v>
      </c>
      <c r="B19" s="10" t="s">
        <v>120</v>
      </c>
      <c r="C19" s="53">
        <v>5000</v>
      </c>
      <c r="D19" s="53"/>
    </row>
    <row r="20" spans="1:4" x14ac:dyDescent="0.2">
      <c r="A20" s="33" t="s">
        <v>128</v>
      </c>
      <c r="B20" s="10" t="s">
        <v>120</v>
      </c>
      <c r="C20" s="53">
        <v>5500</v>
      </c>
      <c r="D20" s="53"/>
    </row>
    <row r="21" spans="1:4" x14ac:dyDescent="0.2">
      <c r="A21" s="13" t="s">
        <v>129</v>
      </c>
      <c r="B21" s="10" t="s">
        <v>120</v>
      </c>
      <c r="C21" s="53">
        <v>10500</v>
      </c>
      <c r="D21" s="53"/>
    </row>
    <row r="22" spans="1:4" x14ac:dyDescent="0.2">
      <c r="A22" s="52" t="s">
        <v>130</v>
      </c>
      <c r="B22" s="54" t="s">
        <v>120</v>
      </c>
      <c r="C22" s="53">
        <v>12500</v>
      </c>
      <c r="D22" s="53"/>
    </row>
    <row r="23" spans="1:4" x14ac:dyDescent="0.2">
      <c r="A23" s="33" t="s">
        <v>131</v>
      </c>
      <c r="B23" s="10" t="s">
        <v>5</v>
      </c>
      <c r="C23" s="53">
        <v>2500</v>
      </c>
      <c r="D23" s="48"/>
    </row>
    <row r="24" spans="1:4" x14ac:dyDescent="0.2">
      <c r="A24" s="7"/>
      <c r="C24" s="55"/>
    </row>
    <row r="25" spans="1:4" x14ac:dyDescent="0.2">
      <c r="A25" s="20" t="s">
        <v>132</v>
      </c>
      <c r="C25" s="55"/>
    </row>
    <row r="26" spans="1:4" x14ac:dyDescent="0.2">
      <c r="A26" s="21" t="s">
        <v>133</v>
      </c>
      <c r="C26" s="55"/>
    </row>
    <row r="27" spans="1:4" x14ac:dyDescent="0.2">
      <c r="A27" s="21" t="s">
        <v>134</v>
      </c>
      <c r="C27" s="55"/>
    </row>
    <row r="28" spans="1:4" x14ac:dyDescent="0.2">
      <c r="A28" s="21" t="s">
        <v>135</v>
      </c>
      <c r="C28" s="55"/>
    </row>
    <row r="29" spans="1:4" x14ac:dyDescent="0.2">
      <c r="A29" s="21" t="s">
        <v>136</v>
      </c>
    </row>
    <row r="30" spans="1:4" x14ac:dyDescent="0.2">
      <c r="A30" s="21" t="s">
        <v>137</v>
      </c>
    </row>
    <row r="31" spans="1:4" x14ac:dyDescent="0.2">
      <c r="A31" s="21" t="s">
        <v>138</v>
      </c>
    </row>
    <row r="32" spans="1:4" x14ac:dyDescent="0.2">
      <c r="A32" s="21" t="s">
        <v>139</v>
      </c>
      <c r="C32" s="55"/>
    </row>
    <row r="33" spans="1:3" x14ac:dyDescent="0.2">
      <c r="A33" s="21" t="s">
        <v>140</v>
      </c>
      <c r="C33" s="55"/>
    </row>
    <row r="34" spans="1:3" x14ac:dyDescent="0.2">
      <c r="A34" s="21" t="s">
        <v>135</v>
      </c>
    </row>
    <row r="35" spans="1:3" x14ac:dyDescent="0.2">
      <c r="A35" s="21" t="s">
        <v>141</v>
      </c>
    </row>
    <row r="36" spans="1:3" x14ac:dyDescent="0.2">
      <c r="A36" s="21" t="s">
        <v>142</v>
      </c>
    </row>
    <row r="38" spans="1:3" x14ac:dyDescent="0.2">
      <c r="A38" s="43"/>
      <c r="B38" s="44"/>
    </row>
    <row r="39" spans="1:3" x14ac:dyDescent="0.2">
      <c r="A39" s="25"/>
      <c r="B39" s="19"/>
    </row>
    <row r="40" spans="1:3" x14ac:dyDescent="0.2">
      <c r="A40" s="25"/>
      <c r="B40" s="19"/>
    </row>
    <row r="41" spans="1:3" x14ac:dyDescent="0.2">
      <c r="A41" s="25"/>
    </row>
    <row r="42" spans="1:3" x14ac:dyDescent="0.2">
      <c r="A42" s="25"/>
    </row>
    <row r="43" spans="1:3" x14ac:dyDescent="0.2">
      <c r="A43" s="25"/>
    </row>
  </sheetData>
  <sheetProtection selectLockedCells="1" selectUnlockedCells="1"/>
  <mergeCells count="6">
    <mergeCell ref="A1:C1"/>
    <mergeCell ref="A2:C2"/>
    <mergeCell ref="A3:C3"/>
    <mergeCell ref="A5:A7"/>
    <mergeCell ref="B5:B7"/>
    <mergeCell ref="C5:D6"/>
  </mergeCells>
  <pageMargins left="0.35416666666666669" right="0.35416666666666669" top="0.39374999999999999" bottom="0.39374999999999999" header="0.51180555555555551" footer="0.51180555555555551"/>
  <pageSetup scale="92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workbookViewId="0">
      <selection sqref="A1:D1"/>
    </sheetView>
  </sheetViews>
  <sheetFormatPr defaultColWidth="8.5703125" defaultRowHeight="12.75" x14ac:dyDescent="0.2"/>
  <cols>
    <col min="1" max="1" width="41.140625" customWidth="1"/>
    <col min="2" max="2" width="16" customWidth="1"/>
    <col min="3" max="3" width="11.7109375" customWidth="1"/>
    <col min="4" max="5" width="16" customWidth="1"/>
  </cols>
  <sheetData>
    <row r="1" spans="1:5" ht="15" x14ac:dyDescent="0.25">
      <c r="A1" s="95" t="s">
        <v>326</v>
      </c>
      <c r="B1" s="95"/>
      <c r="C1" s="95"/>
      <c r="D1" s="95"/>
      <c r="E1" s="59">
        <f ca="1">TODAY()</f>
        <v>42407</v>
      </c>
    </row>
    <row r="2" spans="1:5" ht="15" x14ac:dyDescent="0.25">
      <c r="A2" s="95" t="s">
        <v>18</v>
      </c>
      <c r="B2" s="95"/>
      <c r="C2" s="95"/>
      <c r="D2" s="95"/>
    </row>
    <row r="3" spans="1:5" ht="15" x14ac:dyDescent="0.25">
      <c r="A3" s="95" t="s">
        <v>78</v>
      </c>
      <c r="B3" s="95"/>
      <c r="C3" s="95"/>
      <c r="D3" s="95"/>
    </row>
    <row r="4" spans="1:5" ht="6" customHeight="1" x14ac:dyDescent="0.25">
      <c r="B4" s="3"/>
    </row>
    <row r="5" spans="1:5" s="50" customFormat="1" ht="15" x14ac:dyDescent="0.25">
      <c r="A5" s="5" t="s">
        <v>20</v>
      </c>
      <c r="B5" s="5" t="s">
        <v>79</v>
      </c>
      <c r="C5" s="5" t="s">
        <v>80</v>
      </c>
    </row>
    <row r="6" spans="1:5" ht="6" customHeight="1" x14ac:dyDescent="0.2">
      <c r="A6" s="15"/>
      <c r="B6" s="15"/>
      <c r="C6" s="15"/>
    </row>
    <row r="7" spans="1:5" x14ac:dyDescent="0.2">
      <c r="A7" s="33" t="s">
        <v>81</v>
      </c>
      <c r="B7" s="12" t="s">
        <v>68</v>
      </c>
      <c r="C7" s="51">
        <v>160</v>
      </c>
    </row>
    <row r="8" spans="1:5" x14ac:dyDescent="0.2">
      <c r="A8" s="33" t="s">
        <v>82</v>
      </c>
      <c r="B8" s="12" t="s">
        <v>83</v>
      </c>
      <c r="C8" s="51">
        <v>20000</v>
      </c>
    </row>
    <row r="9" spans="1:5" x14ac:dyDescent="0.2">
      <c r="A9" s="33" t="s">
        <v>84</v>
      </c>
      <c r="B9" s="12" t="s">
        <v>85</v>
      </c>
      <c r="C9" s="51">
        <v>500</v>
      </c>
    </row>
    <row r="10" spans="1:5" x14ac:dyDescent="0.2">
      <c r="A10" s="33" t="s">
        <v>86</v>
      </c>
      <c r="B10" s="12" t="s">
        <v>85</v>
      </c>
      <c r="C10" s="51">
        <v>1950</v>
      </c>
    </row>
    <row r="11" spans="1:5" x14ac:dyDescent="0.2">
      <c r="A11" s="33" t="s">
        <v>87</v>
      </c>
      <c r="B11" s="12" t="s">
        <v>88</v>
      </c>
      <c r="C11" s="51">
        <v>250</v>
      </c>
    </row>
    <row r="12" spans="1:5" x14ac:dyDescent="0.2">
      <c r="A12" s="33" t="s">
        <v>89</v>
      </c>
      <c r="B12" s="12" t="s">
        <v>68</v>
      </c>
      <c r="C12" s="51">
        <v>3150</v>
      </c>
    </row>
    <row r="13" spans="1:5" x14ac:dyDescent="0.2">
      <c r="A13" s="33" t="s">
        <v>90</v>
      </c>
      <c r="B13" s="12" t="s">
        <v>91</v>
      </c>
      <c r="C13" s="33">
        <v>2500</v>
      </c>
    </row>
    <row r="15" spans="1:5" ht="12.75" customHeight="1" x14ac:dyDescent="0.2">
      <c r="A15" s="101" t="s">
        <v>92</v>
      </c>
      <c r="B15" s="101"/>
      <c r="C15" s="101"/>
      <c r="D15" s="101"/>
      <c r="E15" s="101"/>
    </row>
    <row r="16" spans="1:5" ht="6" customHeight="1" x14ac:dyDescent="0.2">
      <c r="A16" s="15"/>
      <c r="B16" s="15"/>
      <c r="C16" s="15"/>
      <c r="D16" s="15"/>
      <c r="E16" s="15"/>
    </row>
    <row r="17" spans="1:9" x14ac:dyDescent="0.2">
      <c r="A17" s="15"/>
      <c r="B17" s="15" t="s">
        <v>93</v>
      </c>
      <c r="C17" s="15"/>
      <c r="D17" s="15" t="s">
        <v>94</v>
      </c>
      <c r="E17" s="15"/>
    </row>
    <row r="18" spans="1:9" ht="6" customHeight="1" x14ac:dyDescent="0.2">
      <c r="A18" s="15"/>
      <c r="B18" s="15"/>
      <c r="C18" s="15"/>
      <c r="D18" s="15"/>
      <c r="E18" s="15"/>
    </row>
    <row r="19" spans="1:9" x14ac:dyDescent="0.2">
      <c r="A19" s="33" t="s">
        <v>95</v>
      </c>
      <c r="B19" s="33">
        <f>C7*150</f>
        <v>24000</v>
      </c>
      <c r="C19" s="33"/>
      <c r="D19" s="33">
        <f>C7*300</f>
        <v>48000</v>
      </c>
      <c r="E19" s="33"/>
    </row>
    <row r="20" spans="1:9" x14ac:dyDescent="0.2">
      <c r="A20" s="33" t="s">
        <v>96</v>
      </c>
      <c r="B20" s="33">
        <v>35000</v>
      </c>
      <c r="C20" s="33"/>
      <c r="D20" s="33">
        <v>100000</v>
      </c>
      <c r="E20" s="33"/>
    </row>
    <row r="21" spans="1:9" x14ac:dyDescent="0.2">
      <c r="A21" s="33" t="s">
        <v>97</v>
      </c>
      <c r="B21" s="33">
        <f>C10*70</f>
        <v>136500</v>
      </c>
      <c r="C21" s="33"/>
      <c r="D21" s="33">
        <f>C10*200</f>
        <v>390000</v>
      </c>
      <c r="E21" s="33"/>
    </row>
    <row r="22" spans="1:9" x14ac:dyDescent="0.2">
      <c r="A22" s="33" t="s">
        <v>98</v>
      </c>
      <c r="B22" s="33">
        <v>35000</v>
      </c>
      <c r="C22" s="33"/>
      <c r="D22" s="33">
        <v>100000</v>
      </c>
      <c r="E22" s="33"/>
    </row>
    <row r="23" spans="1:9" x14ac:dyDescent="0.2">
      <c r="A23" s="33" t="s">
        <v>99</v>
      </c>
      <c r="B23" s="33">
        <v>20000</v>
      </c>
      <c r="C23" s="33"/>
      <c r="D23" s="33">
        <v>20000</v>
      </c>
      <c r="E23" s="33"/>
    </row>
    <row r="24" spans="1:9" x14ac:dyDescent="0.2">
      <c r="A24" s="33"/>
      <c r="B24" s="33"/>
      <c r="C24" s="33"/>
      <c r="D24" s="33"/>
      <c r="E24" s="33"/>
      <c r="F24" s="7"/>
      <c r="G24" s="7"/>
      <c r="H24" s="7"/>
      <c r="I24" s="7"/>
    </row>
    <row r="25" spans="1:9" x14ac:dyDescent="0.2">
      <c r="A25" s="11" t="s">
        <v>100</v>
      </c>
      <c r="B25" s="11">
        <f>SUM(B19:B23)</f>
        <v>250500</v>
      </c>
      <c r="C25" s="11"/>
      <c r="D25" s="11">
        <f>SUM(D19:D23)</f>
        <v>658000</v>
      </c>
      <c r="E25" s="11"/>
    </row>
    <row r="26" spans="1:9" x14ac:dyDescent="0.2">
      <c r="A26" s="21" t="s">
        <v>101</v>
      </c>
    </row>
    <row r="27" spans="1:9" x14ac:dyDescent="0.2">
      <c r="A27" s="21" t="s">
        <v>102</v>
      </c>
    </row>
    <row r="28" spans="1:9" x14ac:dyDescent="0.2">
      <c r="A28" s="21" t="s">
        <v>103</v>
      </c>
    </row>
    <row r="29" spans="1:9" x14ac:dyDescent="0.2">
      <c r="A29" s="21" t="s">
        <v>104</v>
      </c>
    </row>
    <row r="30" spans="1:9" x14ac:dyDescent="0.2">
      <c r="A30" s="21" t="s">
        <v>105</v>
      </c>
    </row>
    <row r="31" spans="1:9" x14ac:dyDescent="0.2">
      <c r="A31" s="21" t="s">
        <v>106</v>
      </c>
    </row>
    <row r="32" spans="1:9" s="7" customFormat="1" x14ac:dyDescent="0.2">
      <c r="A32" s="21" t="s">
        <v>107</v>
      </c>
    </row>
    <row r="33" spans="1:4" x14ac:dyDescent="0.2">
      <c r="A33" s="21"/>
    </row>
    <row r="34" spans="1:4" ht="13.5" customHeight="1" x14ac:dyDescent="0.2">
      <c r="A34" s="21" t="s">
        <v>108</v>
      </c>
    </row>
    <row r="35" spans="1:4" x14ac:dyDescent="0.2">
      <c r="A35" s="21" t="s">
        <v>109</v>
      </c>
    </row>
    <row r="36" spans="1:4" x14ac:dyDescent="0.2">
      <c r="A36" s="21"/>
    </row>
    <row r="37" spans="1:4" ht="45" customHeight="1" x14ac:dyDescent="0.2">
      <c r="A37" s="102" t="s">
        <v>110</v>
      </c>
      <c r="B37" s="102"/>
      <c r="C37" s="102"/>
      <c r="D37" s="102"/>
    </row>
    <row r="38" spans="1:4" ht="12.75" customHeight="1" x14ac:dyDescent="0.2">
      <c r="A38" s="100" t="s">
        <v>111</v>
      </c>
      <c r="B38" s="100"/>
      <c r="C38" s="100"/>
      <c r="D38" s="100"/>
    </row>
    <row r="39" spans="1:4" x14ac:dyDescent="0.2">
      <c r="A39" s="100"/>
      <c r="B39" s="100"/>
      <c r="C39" s="100"/>
      <c r="D39" s="100"/>
    </row>
    <row r="40" spans="1:4" ht="46.5" customHeight="1" x14ac:dyDescent="0.2">
      <c r="A40" s="100"/>
      <c r="B40" s="100"/>
      <c r="C40" s="100"/>
      <c r="D40" s="100"/>
    </row>
    <row r="41" spans="1:4" x14ac:dyDescent="0.2">
      <c r="A41" s="21"/>
    </row>
    <row r="43" spans="1:4" x14ac:dyDescent="0.2">
      <c r="A43" s="43"/>
      <c r="B43" s="44"/>
    </row>
    <row r="44" spans="1:4" x14ac:dyDescent="0.2">
      <c r="A44" s="25"/>
      <c r="B44" s="19"/>
    </row>
    <row r="45" spans="1:4" x14ac:dyDescent="0.2">
      <c r="A45" s="25"/>
      <c r="B45" s="19"/>
    </row>
    <row r="46" spans="1:4" x14ac:dyDescent="0.2">
      <c r="A46" s="25"/>
    </row>
    <row r="47" spans="1:4" x14ac:dyDescent="0.2">
      <c r="A47" s="25"/>
    </row>
    <row r="48" spans="1:4" x14ac:dyDescent="0.2">
      <c r="A48" s="25"/>
    </row>
  </sheetData>
  <sheetProtection selectLockedCells="1" selectUnlockedCells="1"/>
  <mergeCells count="6">
    <mergeCell ref="A38:D40"/>
    <mergeCell ref="A1:D1"/>
    <mergeCell ref="A2:D2"/>
    <mergeCell ref="A3:D3"/>
    <mergeCell ref="A15:E15"/>
    <mergeCell ref="A37:D37"/>
  </mergeCells>
  <pageMargins left="0.35416666666666669" right="0.35416666666666669" top="0.39374999999999999" bottom="0.39374999999999999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sqref="A1:B1"/>
    </sheetView>
  </sheetViews>
  <sheetFormatPr defaultColWidth="8.5703125" defaultRowHeight="12.75" x14ac:dyDescent="0.2"/>
  <cols>
    <col min="1" max="1" width="54.5703125" customWidth="1"/>
    <col min="2" max="2" width="12.42578125" customWidth="1"/>
    <col min="3" max="3" width="13.85546875" customWidth="1"/>
    <col min="4" max="4" width="12.42578125" customWidth="1"/>
    <col min="5" max="5" width="13.7109375" customWidth="1"/>
  </cols>
  <sheetData>
    <row r="1" spans="1:3" ht="15" x14ac:dyDescent="0.25">
      <c r="A1" s="95" t="s">
        <v>326</v>
      </c>
      <c r="B1" s="95"/>
      <c r="C1" s="59">
        <f ca="1">TODAY()</f>
        <v>42407</v>
      </c>
    </row>
    <row r="2" spans="1:3" ht="15" x14ac:dyDescent="0.25">
      <c r="A2" s="95" t="s">
        <v>18</v>
      </c>
      <c r="B2" s="95"/>
    </row>
    <row r="3" spans="1:3" ht="15" x14ac:dyDescent="0.25">
      <c r="A3" s="95" t="s">
        <v>164</v>
      </c>
      <c r="B3" s="95"/>
    </row>
    <row r="4" spans="1:3" ht="6" customHeight="1" x14ac:dyDescent="0.25">
      <c r="B4" s="3"/>
    </row>
    <row r="5" spans="1:3" s="7" customFormat="1" x14ac:dyDescent="0.2">
      <c r="A5" s="5" t="s">
        <v>20</v>
      </c>
      <c r="B5" s="5" t="s">
        <v>2</v>
      </c>
      <c r="C5" s="5" t="s">
        <v>3</v>
      </c>
    </row>
    <row r="6" spans="1:3" ht="6" customHeight="1" x14ac:dyDescent="0.2">
      <c r="A6" s="14"/>
      <c r="B6" s="15"/>
      <c r="C6" s="15"/>
    </row>
    <row r="7" spans="1:3" ht="36" x14ac:dyDescent="0.2">
      <c r="A7" s="77" t="s">
        <v>286</v>
      </c>
      <c r="B7" s="8" t="s">
        <v>5</v>
      </c>
      <c r="C7" s="58">
        <v>950</v>
      </c>
    </row>
    <row r="8" spans="1:3" ht="24" x14ac:dyDescent="0.2">
      <c r="A8" s="77" t="s">
        <v>287</v>
      </c>
      <c r="B8" s="8" t="s">
        <v>166</v>
      </c>
      <c r="C8" s="58">
        <v>140</v>
      </c>
    </row>
    <row r="9" spans="1:3" ht="24" x14ac:dyDescent="0.2">
      <c r="A9" s="77" t="s">
        <v>288</v>
      </c>
      <c r="B9" s="8" t="s">
        <v>166</v>
      </c>
      <c r="C9" s="58">
        <v>275</v>
      </c>
    </row>
    <row r="10" spans="1:3" x14ac:dyDescent="0.2">
      <c r="A10" s="57" t="s">
        <v>289</v>
      </c>
      <c r="B10" s="8" t="s">
        <v>166</v>
      </c>
      <c r="C10" s="58">
        <v>220</v>
      </c>
    </row>
    <row r="11" spans="1:3" x14ac:dyDescent="0.2">
      <c r="A11" s="57" t="s">
        <v>290</v>
      </c>
      <c r="B11" s="8" t="s">
        <v>166</v>
      </c>
      <c r="C11" s="58">
        <v>1500</v>
      </c>
    </row>
    <row r="12" spans="1:3" x14ac:dyDescent="0.2">
      <c r="A12" s="57" t="s">
        <v>165</v>
      </c>
      <c r="B12" s="8" t="s">
        <v>166</v>
      </c>
      <c r="C12" s="58">
        <v>400</v>
      </c>
    </row>
    <row r="13" spans="1:3" x14ac:dyDescent="0.2">
      <c r="A13" s="57" t="s">
        <v>285</v>
      </c>
      <c r="B13" s="8" t="s">
        <v>166</v>
      </c>
      <c r="C13" s="58">
        <v>600</v>
      </c>
    </row>
    <row r="14" spans="1:3" s="21" customFormat="1" ht="11.25" x14ac:dyDescent="0.2"/>
    <row r="15" spans="1:3" s="18" customFormat="1" ht="44.25" customHeight="1" x14ac:dyDescent="0.2">
      <c r="A15" s="103" t="s">
        <v>291</v>
      </c>
      <c r="B15" s="103"/>
      <c r="C15" s="103"/>
    </row>
    <row r="16" spans="1:3" s="18" customFormat="1" ht="15" customHeight="1" x14ac:dyDescent="0.2">
      <c r="A16" s="103" t="s">
        <v>292</v>
      </c>
      <c r="B16" s="103"/>
      <c r="C16" s="103"/>
    </row>
    <row r="17" spans="1:3" s="18" customFormat="1" ht="22.5" customHeight="1" x14ac:dyDescent="0.2">
      <c r="A17" s="103" t="s">
        <v>293</v>
      </c>
      <c r="B17" s="103"/>
      <c r="C17" s="103"/>
    </row>
    <row r="18" spans="1:3" s="18" customFormat="1" x14ac:dyDescent="0.2"/>
    <row r="19" spans="1:3" x14ac:dyDescent="0.2">
      <c r="A19" s="43"/>
      <c r="B19" s="44"/>
    </row>
    <row r="20" spans="1:3" x14ac:dyDescent="0.2">
      <c r="A20" s="25"/>
      <c r="B20" s="19"/>
    </row>
    <row r="21" spans="1:3" x14ac:dyDescent="0.2">
      <c r="A21" s="25"/>
      <c r="B21" s="19"/>
    </row>
    <row r="22" spans="1:3" x14ac:dyDescent="0.2">
      <c r="A22" s="25"/>
    </row>
    <row r="23" spans="1:3" x14ac:dyDescent="0.2">
      <c r="A23" s="25"/>
    </row>
    <row r="24" spans="1:3" x14ac:dyDescent="0.2">
      <c r="A24" s="25"/>
    </row>
  </sheetData>
  <sheetProtection selectLockedCells="1" selectUnlockedCells="1"/>
  <mergeCells count="6">
    <mergeCell ref="A17:C17"/>
    <mergeCell ref="A1:B1"/>
    <mergeCell ref="A2:B2"/>
    <mergeCell ref="A3:B3"/>
    <mergeCell ref="A15:C15"/>
    <mergeCell ref="A16:C16"/>
  </mergeCells>
  <pageMargins left="0.31527777777777777" right="0.31527777777777777" top="0.35416666666666669" bottom="0.35416666666666669" header="0.51180555555555551" footer="0.51180555555555551"/>
  <pageSetup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85" zoomScaleNormal="85" workbookViewId="0">
      <selection activeCell="A53" sqref="A53:XFD61"/>
    </sheetView>
  </sheetViews>
  <sheetFormatPr defaultRowHeight="12.75" x14ac:dyDescent="0.2"/>
  <cols>
    <col min="1" max="1" width="114.85546875" style="19" customWidth="1"/>
    <col min="2" max="2" width="10.5703125" customWidth="1"/>
    <col min="3" max="3" width="17.85546875" style="72" customWidth="1"/>
  </cols>
  <sheetData>
    <row r="1" spans="1:3" ht="15" x14ac:dyDescent="0.25">
      <c r="A1" s="95" t="s">
        <v>326</v>
      </c>
      <c r="B1" s="95"/>
      <c r="C1" s="59">
        <f ca="1">TODAY()</f>
        <v>42407</v>
      </c>
    </row>
    <row r="2" spans="1:3" ht="15" x14ac:dyDescent="0.25">
      <c r="A2" s="95" t="s">
        <v>18</v>
      </c>
      <c r="B2" s="95"/>
      <c r="C2"/>
    </row>
    <row r="3" spans="1:3" ht="15" x14ac:dyDescent="0.25">
      <c r="A3" s="95" t="s">
        <v>167</v>
      </c>
      <c r="B3" s="95"/>
      <c r="C3"/>
    </row>
    <row r="4" spans="1:3" s="73" customFormat="1" ht="12.75" customHeight="1" x14ac:dyDescent="0.2">
      <c r="A4" s="74"/>
      <c r="B4" s="74"/>
      <c r="C4" s="74"/>
    </row>
    <row r="5" spans="1:3" s="7" customFormat="1" x14ac:dyDescent="0.2">
      <c r="A5" s="5" t="s">
        <v>252</v>
      </c>
      <c r="B5" s="97" t="s">
        <v>253</v>
      </c>
      <c r="C5" s="97" t="s">
        <v>3</v>
      </c>
    </row>
    <row r="6" spans="1:3" ht="6" customHeight="1" x14ac:dyDescent="0.2">
      <c r="A6" s="14"/>
      <c r="B6" s="97"/>
      <c r="C6" s="97"/>
    </row>
    <row r="7" spans="1:3" x14ac:dyDescent="0.2">
      <c r="A7" s="75" t="s">
        <v>193</v>
      </c>
      <c r="B7" s="8"/>
      <c r="C7" s="58"/>
    </row>
    <row r="8" spans="1:3" x14ac:dyDescent="0.2">
      <c r="A8" s="57" t="s">
        <v>276</v>
      </c>
      <c r="B8" s="8" t="s">
        <v>5</v>
      </c>
      <c r="C8" s="58">
        <v>2750</v>
      </c>
    </row>
    <row r="9" spans="1:3" x14ac:dyDescent="0.2">
      <c r="A9" s="57" t="s">
        <v>277</v>
      </c>
      <c r="B9" s="8" t="s">
        <v>5</v>
      </c>
      <c r="C9" s="58">
        <v>3150</v>
      </c>
    </row>
    <row r="10" spans="1:3" x14ac:dyDescent="0.2">
      <c r="A10" s="57" t="s">
        <v>194</v>
      </c>
      <c r="B10" s="8" t="s">
        <v>5</v>
      </c>
      <c r="C10" s="58">
        <v>7780</v>
      </c>
    </row>
    <row r="11" spans="1:3" x14ac:dyDescent="0.2">
      <c r="A11" s="57" t="s">
        <v>195</v>
      </c>
      <c r="B11" s="8" t="s">
        <v>5</v>
      </c>
      <c r="C11" s="58">
        <v>7980</v>
      </c>
    </row>
    <row r="12" spans="1:3" x14ac:dyDescent="0.2">
      <c r="A12" s="57" t="s">
        <v>278</v>
      </c>
      <c r="B12" s="8" t="s">
        <v>5</v>
      </c>
      <c r="C12" s="58">
        <v>3650</v>
      </c>
    </row>
    <row r="13" spans="1:3" x14ac:dyDescent="0.2">
      <c r="A13" s="57" t="s">
        <v>196</v>
      </c>
      <c r="B13" s="8" t="s">
        <v>5</v>
      </c>
      <c r="C13" s="58">
        <v>4950</v>
      </c>
    </row>
    <row r="14" spans="1:3" x14ac:dyDescent="0.2">
      <c r="A14" s="57" t="s">
        <v>197</v>
      </c>
      <c r="B14" s="8" t="s">
        <v>5</v>
      </c>
      <c r="C14" s="58">
        <v>2180</v>
      </c>
    </row>
    <row r="15" spans="1:3" x14ac:dyDescent="0.2">
      <c r="A15" s="57" t="s">
        <v>198</v>
      </c>
      <c r="B15" s="8" t="s">
        <v>5</v>
      </c>
      <c r="C15" s="58">
        <v>5450</v>
      </c>
    </row>
    <row r="16" spans="1:3" x14ac:dyDescent="0.2">
      <c r="A16" s="57" t="s">
        <v>199</v>
      </c>
      <c r="B16" s="8" t="s">
        <v>5</v>
      </c>
      <c r="C16" s="58">
        <v>4200</v>
      </c>
    </row>
    <row r="17" spans="1:3" x14ac:dyDescent="0.2">
      <c r="A17" s="57" t="s">
        <v>200</v>
      </c>
      <c r="B17" s="8" t="s">
        <v>5</v>
      </c>
      <c r="C17" s="58">
        <v>7180</v>
      </c>
    </row>
    <row r="18" spans="1:3" x14ac:dyDescent="0.2">
      <c r="A18" s="57" t="s">
        <v>244</v>
      </c>
      <c r="B18" s="8" t="s">
        <v>5</v>
      </c>
      <c r="C18" s="58">
        <v>1850</v>
      </c>
    </row>
    <row r="19" spans="1:3" x14ac:dyDescent="0.2">
      <c r="A19" s="75" t="s">
        <v>201</v>
      </c>
      <c r="B19" s="8"/>
      <c r="C19" s="58"/>
    </row>
    <row r="20" spans="1:3" x14ac:dyDescent="0.2">
      <c r="A20" s="57" t="s">
        <v>202</v>
      </c>
      <c r="B20" s="8" t="s">
        <v>5</v>
      </c>
      <c r="C20" s="58">
        <v>1500</v>
      </c>
    </row>
    <row r="21" spans="1:3" x14ac:dyDescent="0.2">
      <c r="A21" s="57" t="s">
        <v>203</v>
      </c>
      <c r="B21" s="8" t="s">
        <v>5</v>
      </c>
      <c r="C21" s="58">
        <v>1650</v>
      </c>
    </row>
    <row r="22" spans="1:3" x14ac:dyDescent="0.2">
      <c r="A22" s="57" t="s">
        <v>204</v>
      </c>
      <c r="B22" s="8" t="s">
        <v>5</v>
      </c>
      <c r="C22" s="58">
        <v>1750</v>
      </c>
    </row>
    <row r="23" spans="1:3" x14ac:dyDescent="0.2">
      <c r="A23" s="57" t="s">
        <v>205</v>
      </c>
      <c r="B23" s="8" t="s">
        <v>5</v>
      </c>
      <c r="C23" s="58">
        <v>2050</v>
      </c>
    </row>
    <row r="24" spans="1:3" x14ac:dyDescent="0.2">
      <c r="A24" s="57" t="s">
        <v>206</v>
      </c>
      <c r="B24" s="8" t="s">
        <v>5</v>
      </c>
      <c r="C24" s="58">
        <v>2100</v>
      </c>
    </row>
    <row r="25" spans="1:3" x14ac:dyDescent="0.2">
      <c r="A25" s="57" t="s">
        <v>245</v>
      </c>
      <c r="B25" s="8" t="s">
        <v>5</v>
      </c>
      <c r="C25" s="58">
        <v>550</v>
      </c>
    </row>
    <row r="26" spans="1:3" x14ac:dyDescent="0.2">
      <c r="A26" s="57" t="s">
        <v>246</v>
      </c>
      <c r="B26" s="8" t="s">
        <v>5</v>
      </c>
      <c r="C26" s="58">
        <v>4450</v>
      </c>
    </row>
    <row r="27" spans="1:3" x14ac:dyDescent="0.2">
      <c r="A27" s="57" t="s">
        <v>247</v>
      </c>
      <c r="B27" s="8" t="s">
        <v>5</v>
      </c>
      <c r="C27" s="58">
        <v>2225</v>
      </c>
    </row>
    <row r="28" spans="1:3" x14ac:dyDescent="0.2">
      <c r="A28" s="57" t="s">
        <v>248</v>
      </c>
      <c r="B28" s="8" t="s">
        <v>5</v>
      </c>
      <c r="C28" s="58">
        <v>4450</v>
      </c>
    </row>
    <row r="29" spans="1:3" x14ac:dyDescent="0.2">
      <c r="A29" s="57" t="s">
        <v>249</v>
      </c>
      <c r="B29" s="8" t="s">
        <v>5</v>
      </c>
      <c r="C29" s="58">
        <v>2225</v>
      </c>
    </row>
    <row r="30" spans="1:3" x14ac:dyDescent="0.2">
      <c r="A30" s="57" t="s">
        <v>250</v>
      </c>
      <c r="B30" s="8" t="s">
        <v>5</v>
      </c>
      <c r="C30" s="58">
        <v>950</v>
      </c>
    </row>
    <row r="31" spans="1:3" x14ac:dyDescent="0.2">
      <c r="A31" s="57" t="s">
        <v>251</v>
      </c>
      <c r="B31" s="8" t="s">
        <v>5</v>
      </c>
      <c r="C31" s="58">
        <v>1100</v>
      </c>
    </row>
    <row r="32" spans="1:3" x14ac:dyDescent="0.2">
      <c r="A32" s="57" t="s">
        <v>280</v>
      </c>
      <c r="B32" s="8" t="s">
        <v>5</v>
      </c>
      <c r="C32" s="58">
        <v>2000</v>
      </c>
    </row>
    <row r="33" spans="1:3" x14ac:dyDescent="0.2">
      <c r="A33" s="75" t="s">
        <v>207</v>
      </c>
      <c r="B33" s="8"/>
      <c r="C33" s="58"/>
    </row>
    <row r="34" spans="1:3" x14ac:dyDescent="0.2">
      <c r="A34" s="57" t="s">
        <v>208</v>
      </c>
      <c r="B34" s="8" t="s">
        <v>5</v>
      </c>
      <c r="C34" s="58">
        <v>2250</v>
      </c>
    </row>
    <row r="35" spans="1:3" x14ac:dyDescent="0.2">
      <c r="A35" s="57" t="s">
        <v>209</v>
      </c>
      <c r="B35" s="8" t="s">
        <v>5</v>
      </c>
      <c r="C35" s="58">
        <v>2680</v>
      </c>
    </row>
    <row r="36" spans="1:3" x14ac:dyDescent="0.2">
      <c r="A36" s="57" t="s">
        <v>210</v>
      </c>
      <c r="B36" s="8" t="s">
        <v>5</v>
      </c>
      <c r="C36" s="58">
        <v>2680</v>
      </c>
    </row>
    <row r="37" spans="1:3" x14ac:dyDescent="0.2">
      <c r="A37" s="75" t="s">
        <v>211</v>
      </c>
      <c r="B37" s="8"/>
      <c r="C37" s="58"/>
    </row>
    <row r="38" spans="1:3" x14ac:dyDescent="0.2">
      <c r="A38" s="57" t="s">
        <v>212</v>
      </c>
      <c r="B38" s="8" t="s">
        <v>31</v>
      </c>
      <c r="C38" s="58">
        <v>23500</v>
      </c>
    </row>
    <row r="39" spans="1:3" x14ac:dyDescent="0.2">
      <c r="A39" s="57" t="s">
        <v>213</v>
      </c>
      <c r="B39" s="8" t="s">
        <v>31</v>
      </c>
      <c r="C39" s="58">
        <v>120000</v>
      </c>
    </row>
    <row r="40" spans="1:3" x14ac:dyDescent="0.2">
      <c r="A40" s="57" t="s">
        <v>214</v>
      </c>
      <c r="B40" s="8" t="s">
        <v>166</v>
      </c>
      <c r="C40" s="58">
        <v>3860</v>
      </c>
    </row>
    <row r="41" spans="1:3" x14ac:dyDescent="0.2">
      <c r="A41" s="75" t="s">
        <v>215</v>
      </c>
      <c r="B41" s="8"/>
      <c r="C41" s="58"/>
    </row>
    <row r="42" spans="1:3" x14ac:dyDescent="0.2">
      <c r="A42" s="57" t="s">
        <v>282</v>
      </c>
      <c r="B42" s="8" t="s">
        <v>5</v>
      </c>
      <c r="C42" s="58">
        <v>4880</v>
      </c>
    </row>
    <row r="43" spans="1:3" x14ac:dyDescent="0.2">
      <c r="A43" s="57" t="s">
        <v>281</v>
      </c>
      <c r="B43" s="8" t="s">
        <v>5</v>
      </c>
      <c r="C43" s="58">
        <v>4910</v>
      </c>
    </row>
    <row r="44" spans="1:3" x14ac:dyDescent="0.2">
      <c r="A44" s="57" t="s">
        <v>283</v>
      </c>
      <c r="B44" s="8" t="s">
        <v>284</v>
      </c>
      <c r="C44" s="58">
        <v>7720</v>
      </c>
    </row>
    <row r="45" spans="1:3" x14ac:dyDescent="0.2">
      <c r="A45" s="57" t="s">
        <v>216</v>
      </c>
      <c r="B45" s="8" t="s">
        <v>5</v>
      </c>
      <c r="C45" s="58">
        <v>3950</v>
      </c>
    </row>
    <row r="46" spans="1:3" x14ac:dyDescent="0.2">
      <c r="A46" s="57" t="s">
        <v>217</v>
      </c>
      <c r="B46" s="8" t="s">
        <v>166</v>
      </c>
      <c r="C46" s="58">
        <v>520</v>
      </c>
    </row>
    <row r="47" spans="1:3" x14ac:dyDescent="0.2">
      <c r="A47" s="75" t="s">
        <v>218</v>
      </c>
      <c r="B47" s="8"/>
      <c r="C47" s="58"/>
    </row>
    <row r="48" spans="1:3" x14ac:dyDescent="0.2">
      <c r="A48" s="57" t="s">
        <v>219</v>
      </c>
      <c r="B48" s="8" t="s">
        <v>166</v>
      </c>
      <c r="C48" s="58">
        <v>2000</v>
      </c>
    </row>
    <row r="49" spans="1:3" x14ac:dyDescent="0.2">
      <c r="A49" s="57" t="s">
        <v>220</v>
      </c>
      <c r="B49" s="8" t="s">
        <v>166</v>
      </c>
      <c r="C49" s="58">
        <v>1450</v>
      </c>
    </row>
    <row r="50" spans="1:3" x14ac:dyDescent="0.2">
      <c r="A50" s="57" t="s">
        <v>221</v>
      </c>
      <c r="B50" s="8" t="s">
        <v>166</v>
      </c>
      <c r="C50" s="58">
        <v>2650</v>
      </c>
    </row>
    <row r="51" spans="1:3" x14ac:dyDescent="0.2">
      <c r="A51" s="57" t="s">
        <v>222</v>
      </c>
      <c r="B51" s="8" t="s">
        <v>31</v>
      </c>
      <c r="C51" s="58">
        <v>7000</v>
      </c>
    </row>
    <row r="52" spans="1:3" x14ac:dyDescent="0.2">
      <c r="B52" s="72"/>
      <c r="C52"/>
    </row>
    <row r="53" spans="1:3" x14ac:dyDescent="0.2">
      <c r="A53" s="43"/>
      <c r="B53" s="19"/>
    </row>
    <row r="54" spans="1:3" x14ac:dyDescent="0.2">
      <c r="A54" s="25"/>
      <c r="B54" s="19"/>
    </row>
    <row r="55" spans="1:3" x14ac:dyDescent="0.2">
      <c r="A55" s="25"/>
    </row>
    <row r="56" spans="1:3" x14ac:dyDescent="0.2">
      <c r="A56" s="25"/>
    </row>
    <row r="57" spans="1:3" x14ac:dyDescent="0.2">
      <c r="A57" s="25"/>
    </row>
    <row r="58" spans="1:3" x14ac:dyDescent="0.2">
      <c r="A58" s="25"/>
      <c r="B58" s="19"/>
    </row>
    <row r="59" spans="1:3" x14ac:dyDescent="0.2">
      <c r="A59" s="25"/>
    </row>
    <row r="60" spans="1:3" x14ac:dyDescent="0.2">
      <c r="A60" s="25"/>
    </row>
    <row r="61" spans="1:3" x14ac:dyDescent="0.2">
      <c r="A61" s="25"/>
    </row>
    <row r="62" spans="1:3" x14ac:dyDescent="0.2">
      <c r="A62" s="25"/>
    </row>
  </sheetData>
  <sheetProtection selectLockedCells="1" selectUnlockedCells="1"/>
  <mergeCells count="5">
    <mergeCell ref="B5:B6"/>
    <mergeCell ref="C5:C6"/>
    <mergeCell ref="A1:B1"/>
    <mergeCell ref="A2:B2"/>
    <mergeCell ref="A3:B3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Фундамент</vt:lpstr>
      <vt:lpstr>Стеновой комплект</vt:lpstr>
      <vt:lpstr>Кровля</vt:lpstr>
      <vt:lpstr>Окна, двери</vt:lpstr>
      <vt:lpstr>Дизайн проект</vt:lpstr>
      <vt:lpstr>Инженерия</vt:lpstr>
      <vt:lpstr>Электрика</vt:lpstr>
      <vt:lpstr>Окраска</vt:lpstr>
      <vt:lpstr>Отделка</vt:lpstr>
      <vt:lpstr>Техобслуживание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Кожевников</dc:creator>
  <cp:lastModifiedBy>user</cp:lastModifiedBy>
  <dcterms:created xsi:type="dcterms:W3CDTF">2012-08-08T20:37:51Z</dcterms:created>
  <dcterms:modified xsi:type="dcterms:W3CDTF">2016-02-07T09:26:12Z</dcterms:modified>
</cp:coreProperties>
</file>